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EST PACKING LIST" sheetId="2" r:id="rId1"/>
  </sheets>
  <definedNames>
    <definedName name="_xlnm._FilterDatabase" localSheetId="0" hidden="1">'VEST PACKING LIST'!$A$1:$O$83</definedName>
  </definedNames>
  <calcPr calcId="191029"/>
</workbook>
</file>

<file path=xl/calcChain.xml><?xml version="1.0" encoding="utf-8"?>
<calcChain xmlns="http://schemas.openxmlformats.org/spreadsheetml/2006/main">
  <c r="L83" i="2" l="1"/>
  <c r="K83" i="2"/>
  <c r="J83" i="2"/>
  <c r="I83" i="2"/>
  <c r="L81" i="2"/>
  <c r="K81" i="2"/>
  <c r="J81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H72" i="2"/>
  <c r="L71" i="2"/>
  <c r="K71" i="2"/>
  <c r="J71" i="2"/>
  <c r="H71" i="2"/>
  <c r="L70" i="2"/>
  <c r="K70" i="2"/>
  <c r="J70" i="2"/>
  <c r="H70" i="2"/>
  <c r="L69" i="2"/>
  <c r="K69" i="2"/>
  <c r="J69" i="2"/>
  <c r="H69" i="2"/>
  <c r="L68" i="2"/>
  <c r="K68" i="2"/>
  <c r="J68" i="2"/>
  <c r="L67" i="2"/>
  <c r="K67" i="2"/>
  <c r="J67" i="2"/>
  <c r="H67" i="2"/>
  <c r="L66" i="2"/>
  <c r="K66" i="2"/>
  <c r="J66" i="2"/>
  <c r="H66" i="2"/>
  <c r="L65" i="2"/>
  <c r="K65" i="2"/>
  <c r="J65" i="2"/>
  <c r="H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H51" i="2"/>
  <c r="L50" i="2"/>
  <c r="K50" i="2"/>
  <c r="J50" i="2"/>
  <c r="H50" i="2"/>
  <c r="L49" i="2"/>
  <c r="K49" i="2"/>
  <c r="J49" i="2"/>
  <c r="L48" i="2"/>
  <c r="K48" i="2"/>
  <c r="J48" i="2"/>
  <c r="H48" i="2"/>
  <c r="L47" i="2"/>
  <c r="K47" i="2"/>
  <c r="J47" i="2"/>
  <c r="H47" i="2"/>
  <c r="L46" i="2"/>
  <c r="K46" i="2"/>
  <c r="J46" i="2"/>
  <c r="H46" i="2"/>
  <c r="L45" i="2"/>
  <c r="K45" i="2"/>
  <c r="J45" i="2"/>
  <c r="H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K5" i="2"/>
</calcChain>
</file>

<file path=xl/comments1.xml><?xml version="1.0" encoding="utf-8"?>
<comments xmlns="http://schemas.openxmlformats.org/spreadsheetml/2006/main">
  <authors>
    <author>Administrator</author>
  </authors>
  <commentList>
    <comment ref="F57" authorId="0" shapeId="0">
      <text>
        <r>
          <rPr>
            <sz val="9"/>
            <rFont val="宋体"/>
            <charset val="134"/>
          </rPr>
          <t xml:space="preserve">
7 PCS ARE WITH BUTTONS
</t>
        </r>
      </text>
    </comment>
  </commentList>
</comments>
</file>

<file path=xl/sharedStrings.xml><?xml version="1.0" encoding="utf-8"?>
<sst xmlns="http://schemas.openxmlformats.org/spreadsheetml/2006/main" count="129" uniqueCount="102">
  <si>
    <t>PACKING LIST</t>
  </si>
  <si>
    <t>PO：</t>
  </si>
  <si>
    <t>TD10081</t>
  </si>
  <si>
    <t>BRAND：</t>
  </si>
  <si>
    <t>J.COME</t>
  </si>
  <si>
    <t>Desc:</t>
  </si>
  <si>
    <t>VEST</t>
  </si>
  <si>
    <t>Total weight LBS：</t>
  </si>
  <si>
    <t>content：</t>
  </si>
  <si>
    <t>MEASUREMENT:</t>
  </si>
  <si>
    <t>66*44*24</t>
  </si>
  <si>
    <t>CTN NO.</t>
  </si>
  <si>
    <t>STYLE NO</t>
  </si>
  <si>
    <t>COLOR</t>
  </si>
  <si>
    <t>尺码</t>
  </si>
  <si>
    <t>PCS/CTN</t>
  </si>
  <si>
    <t>TOTAL CTN</t>
  </si>
  <si>
    <t>TOTAL PCS</t>
  </si>
  <si>
    <t>N.W.(LBS)</t>
  </si>
  <si>
    <t>G.W.(LBS)</t>
  </si>
  <si>
    <t>N.W./CTN</t>
  </si>
  <si>
    <t>G.W./CTN</t>
  </si>
  <si>
    <t>M</t>
  </si>
  <si>
    <t>L</t>
  </si>
  <si>
    <t>XL</t>
  </si>
  <si>
    <t>XXL</t>
  </si>
  <si>
    <t>1-14</t>
  </si>
  <si>
    <t>J1002B ZIP</t>
  </si>
  <si>
    <t>BLACK</t>
  </si>
  <si>
    <t>15-17</t>
  </si>
  <si>
    <t>18-28</t>
  </si>
  <si>
    <t>29-40</t>
  </si>
  <si>
    <t>41-41</t>
  </si>
  <si>
    <t>42-42</t>
  </si>
  <si>
    <t>43-43</t>
  </si>
  <si>
    <t>1-25</t>
  </si>
  <si>
    <t>J1002B BUTTONS</t>
  </si>
  <si>
    <t>26-29</t>
  </si>
  <si>
    <t>30-31</t>
  </si>
  <si>
    <t>32-32</t>
  </si>
  <si>
    <t>33-33</t>
  </si>
  <si>
    <t>34-34</t>
  </si>
  <si>
    <t>1-3</t>
  </si>
  <si>
    <t>KHAKI</t>
  </si>
  <si>
    <t>4-6</t>
  </si>
  <si>
    <t>7-10</t>
  </si>
  <si>
    <t>11-11</t>
  </si>
  <si>
    <t>12-12</t>
  </si>
  <si>
    <t>1-37</t>
  </si>
  <si>
    <t>38-38</t>
  </si>
  <si>
    <t>39-41</t>
  </si>
  <si>
    <t>42-44</t>
  </si>
  <si>
    <t>45-45</t>
  </si>
  <si>
    <t>46-46</t>
  </si>
  <si>
    <t>47-47</t>
  </si>
  <si>
    <t>1-57</t>
  </si>
  <si>
    <t>OLIVE</t>
  </si>
  <si>
    <t>58-59</t>
  </si>
  <si>
    <t>60-61</t>
  </si>
  <si>
    <t>62-62</t>
  </si>
  <si>
    <t>63-63</t>
  </si>
  <si>
    <t>1-5</t>
  </si>
  <si>
    <t>6-9</t>
  </si>
  <si>
    <t>10-15</t>
  </si>
  <si>
    <t>16-16</t>
  </si>
  <si>
    <t>1-120</t>
  </si>
  <si>
    <t>NAVY</t>
  </si>
  <si>
    <t>121-124</t>
  </si>
  <si>
    <t>125-129</t>
  </si>
  <si>
    <t>130-136</t>
  </si>
  <si>
    <t>137-137</t>
  </si>
  <si>
    <t>1-86</t>
  </si>
  <si>
    <t>87-87</t>
  </si>
  <si>
    <t>88-88</t>
  </si>
  <si>
    <t>YELLOW</t>
  </si>
  <si>
    <t>14-17</t>
  </si>
  <si>
    <t>18-21</t>
  </si>
  <si>
    <t>22-22</t>
  </si>
  <si>
    <t>23-23</t>
  </si>
  <si>
    <t>24-24</t>
  </si>
  <si>
    <t>1-20</t>
  </si>
  <si>
    <t>21-22</t>
  </si>
  <si>
    <t>23-24</t>
  </si>
  <si>
    <t>25-25</t>
  </si>
  <si>
    <t>26-26</t>
  </si>
  <si>
    <t>27-27</t>
  </si>
  <si>
    <t>1-40</t>
  </si>
  <si>
    <t>GRAY</t>
  </si>
  <si>
    <t>41-42</t>
  </si>
  <si>
    <t>44-44</t>
  </si>
  <si>
    <t>1-38</t>
  </si>
  <si>
    <t>39-43</t>
  </si>
  <si>
    <t>44-46</t>
  </si>
  <si>
    <t>48-48</t>
  </si>
  <si>
    <t>RED</t>
  </si>
  <si>
    <t>32-33</t>
  </si>
  <si>
    <t>35-35</t>
  </si>
  <si>
    <t>1-1</t>
  </si>
  <si>
    <t>RED W BUTTONS</t>
  </si>
  <si>
    <t>RED W ZIP</t>
  </si>
  <si>
    <t>GRAY W ZIP</t>
  </si>
  <si>
    <t>BLUE W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</si>
</sst>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1\-\1\3"/>
    <numFmt numFmtId="165" formatCode="#,##0.00_ "/>
    <numFmt numFmtId="166" formatCode="#,##0.000_ "/>
    <numFmt numFmtId="167" formatCode="yyyy&quot;年&quot;m&quot;月&quot;d&quot;日&quot;;@"/>
    <numFmt numFmtId="168" formatCode="\1\-\2\9"/>
    <numFmt numFmtId="169" formatCode="\1\-\3\1"/>
  </numFmts>
  <fonts count="22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楷体_GB2312"/>
      <charset val="134"/>
    </font>
    <font>
      <b/>
      <sz val="16"/>
      <color indexed="8"/>
      <name val="黑体"/>
      <charset val="134"/>
    </font>
    <font>
      <b/>
      <sz val="16"/>
      <name val="Arial"/>
      <charset val="134"/>
    </font>
    <font>
      <sz val="12"/>
      <name val="Arial"/>
      <charset val="134"/>
    </font>
    <font>
      <sz val="12"/>
      <color indexed="9"/>
      <name val="宋体"/>
      <charset val="134"/>
    </font>
    <font>
      <b/>
      <sz val="16"/>
      <color indexed="10"/>
      <name val="宋体"/>
      <charset val="134"/>
    </font>
    <font>
      <sz val="12"/>
      <color indexed="10"/>
      <name val="宋体"/>
      <charset val="134"/>
    </font>
    <font>
      <sz val="12"/>
      <name val="Times New Roman"/>
      <charset val="134"/>
    </font>
    <font>
      <sz val="12"/>
      <name val="微软雅黑"/>
      <charset val="134"/>
    </font>
    <font>
      <b/>
      <sz val="18"/>
      <color indexed="10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1" fillId="0" borderId="0"/>
    <xf numFmtId="0" fontId="1" fillId="0" borderId="0"/>
    <xf numFmtId="0" fontId="19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6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4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/>
    </xf>
    <xf numFmtId="49" fontId="3" fillId="0" borderId="2" xfId="6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6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164" fontId="3" fillId="0" borderId="1" xfId="6" applyNumberFormat="1" applyFont="1" applyBorder="1" applyAlignment="1">
      <alignment horizontal="center" vertical="center"/>
    </xf>
    <xf numFmtId="165" fontId="1" fillId="0" borderId="0" xfId="6" applyNumberFormat="1" applyAlignment="1">
      <alignment vertical="center"/>
    </xf>
    <xf numFmtId="166" fontId="1" fillId="0" borderId="5" xfId="6" applyNumberFormat="1" applyBorder="1" applyAlignment="1">
      <alignment horizontal="center" vertical="center"/>
    </xf>
    <xf numFmtId="165" fontId="11" fillId="0" borderId="0" xfId="5" applyNumberFormat="1" applyFont="1" applyAlignment="1">
      <alignment vertical="center"/>
    </xf>
    <xf numFmtId="165" fontId="12" fillId="0" borderId="0" xfId="6" applyNumberFormat="1" applyFont="1" applyAlignment="1">
      <alignment vertical="center"/>
    </xf>
    <xf numFmtId="165" fontId="14" fillId="0" borderId="0" xfId="6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shrinkToFit="1"/>
    </xf>
    <xf numFmtId="165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5" fontId="14" fillId="0" borderId="1" xfId="6" applyNumberFormat="1" applyFont="1" applyBorder="1" applyAlignment="1">
      <alignment horizontal="center" vertical="center"/>
    </xf>
    <xf numFmtId="168" fontId="3" fillId="0" borderId="1" xfId="6" applyNumberFormat="1" applyFont="1" applyBorder="1" applyAlignment="1">
      <alignment horizontal="center" vertical="center"/>
    </xf>
    <xf numFmtId="169" fontId="3" fillId="0" borderId="1" xfId="6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" fillId="0" borderId="7" xfId="6" applyBorder="1" applyAlignment="1">
      <alignment horizontal="center" vertical="center"/>
    </xf>
    <xf numFmtId="0" fontId="15" fillId="0" borderId="7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49" fontId="16" fillId="0" borderId="1" xfId="6" applyNumberFormat="1" applyFont="1" applyBorder="1" applyAlignment="1">
      <alignment horizontal="center" vertical="center"/>
    </xf>
    <xf numFmtId="165" fontId="16" fillId="0" borderId="1" xfId="6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2" borderId="1" xfId="6" applyFont="1" applyFill="1" applyBorder="1" applyAlignment="1">
      <alignment horizontal="center" vertical="center" shrinkToFit="1"/>
    </xf>
    <xf numFmtId="165" fontId="3" fillId="0" borderId="1" xfId="6" applyNumberFormat="1" applyFont="1" applyBorder="1" applyAlignment="1">
      <alignment horizontal="center" vertical="center" shrinkToFit="1"/>
    </xf>
    <xf numFmtId="166" fontId="3" fillId="0" borderId="1" xfId="6" applyNumberFormat="1" applyFont="1" applyBorder="1" applyAlignment="1">
      <alignment horizontal="center" vertical="center" shrinkToFit="1"/>
    </xf>
    <xf numFmtId="165" fontId="18" fillId="0" borderId="1" xfId="6" applyNumberFormat="1" applyFont="1" applyBorder="1" applyAlignment="1">
      <alignment vertical="center"/>
    </xf>
    <xf numFmtId="49" fontId="1" fillId="0" borderId="7" xfId="6" applyNumberFormat="1" applyBorder="1" applyAlignment="1">
      <alignment horizontal="center" vertical="center"/>
    </xf>
    <xf numFmtId="165" fontId="1" fillId="0" borderId="7" xfId="6" applyNumberFormat="1" applyBorder="1" applyAlignment="1">
      <alignment horizontal="center" vertical="center"/>
    </xf>
    <xf numFmtId="165" fontId="14" fillId="0" borderId="7" xfId="6" applyNumberFormat="1" applyFont="1" applyBorder="1" applyAlignment="1">
      <alignment horizontal="center" vertical="center"/>
    </xf>
    <xf numFmtId="166" fontId="14" fillId="0" borderId="0" xfId="6" applyNumberFormat="1" applyFont="1" applyAlignment="1">
      <alignment horizontal="center" vertical="center"/>
    </xf>
    <xf numFmtId="166" fontId="16" fillId="0" borderId="1" xfId="6" applyNumberFormat="1" applyFont="1" applyBorder="1" applyAlignment="1">
      <alignment horizontal="center" vertical="center"/>
    </xf>
    <xf numFmtId="165" fontId="16" fillId="0" borderId="1" xfId="6" applyNumberFormat="1" applyFont="1" applyBorder="1" applyAlignment="1">
      <alignment vertical="center"/>
    </xf>
    <xf numFmtId="165" fontId="14" fillId="0" borderId="1" xfId="6" applyNumberFormat="1" applyFont="1" applyBorder="1" applyAlignment="1">
      <alignment horizontal="center" vertical="center"/>
    </xf>
    <xf numFmtId="166" fontId="7" fillId="0" borderId="1" xfId="6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5" fontId="7" fillId="0" borderId="1" xfId="6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1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49" fontId="4" fillId="0" borderId="8" xfId="1" applyNumberFormat="1" applyFont="1" applyBorder="1" applyAlignment="1" applyProtection="1">
      <alignment horizontal="center" vertical="center"/>
      <protection locked="0"/>
    </xf>
    <xf numFmtId="49" fontId="4" fillId="0" borderId="5" xfId="1" applyNumberFormat="1" applyFont="1" applyBorder="1" applyAlignment="1" applyProtection="1">
      <alignment horizontal="center" vertical="center"/>
      <protection locked="0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16" fillId="0" borderId="1" xfId="6" applyFont="1" applyBorder="1" applyAlignment="1">
      <alignment horizontal="center" vertical="center"/>
    </xf>
    <xf numFmtId="49" fontId="3" fillId="0" borderId="10" xfId="6" applyNumberFormat="1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49" fontId="3" fillId="0" borderId="1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5" fillId="0" borderId="8" xfId="6" applyFont="1" applyBorder="1" applyAlignment="1">
      <alignment horizontal="center" vertical="center" wrapText="1"/>
    </xf>
    <xf numFmtId="0" fontId="5" fillId="0" borderId="8" xfId="6" applyFont="1" applyBorder="1" applyAlignment="1">
      <alignment horizontal="left" vertical="center" wrapText="1"/>
    </xf>
    <xf numFmtId="0" fontId="3" fillId="0" borderId="0" xfId="6" applyFont="1" applyAlignment="1">
      <alignment horizontal="center" vertical="center" shrinkToFit="1"/>
    </xf>
    <xf numFmtId="165" fontId="4" fillId="0" borderId="5" xfId="6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/>
    </xf>
    <xf numFmtId="0" fontId="4" fillId="0" borderId="5" xfId="6" applyFont="1" applyBorder="1" applyAlignment="1">
      <alignment horizontal="left" vertical="center"/>
    </xf>
    <xf numFmtId="0" fontId="4" fillId="0" borderId="8" xfId="7" applyFont="1" applyBorder="1" applyAlignment="1">
      <alignment horizontal="center" vertical="center"/>
    </xf>
    <xf numFmtId="0" fontId="4" fillId="0" borderId="8" xfId="7" applyFont="1" applyBorder="1" applyAlignment="1">
      <alignment horizontal="left" vertical="center"/>
    </xf>
    <xf numFmtId="0" fontId="2" fillId="2" borderId="0" xfId="6" applyFont="1" applyFill="1" applyAlignment="1">
      <alignment horizontal="center" vertical="center"/>
    </xf>
    <xf numFmtId="165" fontId="2" fillId="2" borderId="0" xfId="6" applyNumberFormat="1" applyFont="1" applyFill="1" applyAlignment="1">
      <alignment horizontal="center" vertical="center"/>
    </xf>
    <xf numFmtId="166" fontId="2" fillId="2" borderId="0" xfId="6" applyNumberFormat="1" applyFont="1" applyFill="1" applyAlignment="1">
      <alignment horizontal="center" vertical="center"/>
    </xf>
    <xf numFmtId="0" fontId="3" fillId="0" borderId="0" xfId="6" applyFont="1" applyAlignment="1">
      <alignment horizontal="center" vertical="center" wrapText="1" shrinkToFit="1"/>
    </xf>
    <xf numFmtId="167" fontId="4" fillId="0" borderId="8" xfId="6" applyNumberFormat="1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left" vertical="center" wrapText="1"/>
    </xf>
  </cellXfs>
  <cellStyles count="8">
    <cellStyle name="Normal" xfId="0" builtinId="0"/>
    <cellStyle name="常规 11 2" xfId="1"/>
    <cellStyle name="常规 2" xfId="2"/>
    <cellStyle name="常规 2 11" xfId="3"/>
    <cellStyle name="常规 30" xfId="4"/>
    <cellStyle name="常规_1-10_展广08装箱2_1024 2" xfId="5"/>
    <cellStyle name="常规_1-10_展广08装箱2_展广09装箱单 2 4 2" xfId="6"/>
    <cellStyle name="常规_复件 INV-PL 空白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9</xdr:row>
      <xdr:rowOff>209550</xdr:rowOff>
    </xdr:from>
    <xdr:to>
      <xdr:col>18</xdr:col>
      <xdr:colOff>0</xdr:colOff>
      <xdr:row>17</xdr:row>
      <xdr:rowOff>28575</xdr:rowOff>
    </xdr:to>
    <xdr:pic>
      <xdr:nvPicPr>
        <xdr:cNvPr id="2050" name="图片 1" descr="黑色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15550" y="2752725"/>
          <a:ext cx="18859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76200</xdr:colOff>
      <xdr:row>22</xdr:row>
      <xdr:rowOff>133350</xdr:rowOff>
    </xdr:from>
    <xdr:to>
      <xdr:col>18</xdr:col>
      <xdr:colOff>28575</xdr:colOff>
      <xdr:row>30</xdr:row>
      <xdr:rowOff>0</xdr:rowOff>
    </xdr:to>
    <xdr:pic>
      <xdr:nvPicPr>
        <xdr:cNvPr id="2051" name="图片 2" descr="卡其色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77450" y="6019800"/>
          <a:ext cx="19526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161925</xdr:colOff>
      <xdr:row>33</xdr:row>
      <xdr:rowOff>104775</xdr:rowOff>
    </xdr:from>
    <xdr:to>
      <xdr:col>17</xdr:col>
      <xdr:colOff>647700</xdr:colOff>
      <xdr:row>40</xdr:row>
      <xdr:rowOff>95250</xdr:rowOff>
    </xdr:to>
    <xdr:pic>
      <xdr:nvPicPr>
        <xdr:cNvPr id="2052" name="图片 3" descr="军绿色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63175" y="8820150"/>
          <a:ext cx="18192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42</xdr:row>
      <xdr:rowOff>47625</xdr:rowOff>
    </xdr:from>
    <xdr:to>
      <xdr:col>18</xdr:col>
      <xdr:colOff>228600</xdr:colOff>
      <xdr:row>50</xdr:row>
      <xdr:rowOff>171450</xdr:rowOff>
    </xdr:to>
    <xdr:pic>
      <xdr:nvPicPr>
        <xdr:cNvPr id="2053" name="图片 4" descr="蓝色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9825" y="11077575"/>
          <a:ext cx="220027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51</xdr:row>
      <xdr:rowOff>228600</xdr:rowOff>
    </xdr:from>
    <xdr:to>
      <xdr:col>18</xdr:col>
      <xdr:colOff>266700</xdr:colOff>
      <xdr:row>60</xdr:row>
      <xdr:rowOff>66675</xdr:rowOff>
    </xdr:to>
    <xdr:pic>
      <xdr:nvPicPr>
        <xdr:cNvPr id="2054" name="图片 5" descr="橘黄色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86975" y="13573125"/>
          <a:ext cx="21812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63</xdr:row>
      <xdr:rowOff>47625</xdr:rowOff>
    </xdr:from>
    <xdr:to>
      <xdr:col>18</xdr:col>
      <xdr:colOff>276225</xdr:colOff>
      <xdr:row>71</xdr:row>
      <xdr:rowOff>200025</xdr:rowOff>
    </xdr:to>
    <xdr:pic>
      <xdr:nvPicPr>
        <xdr:cNvPr id="2055" name="图片 6" descr="灰色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48875" y="16478250"/>
          <a:ext cx="222885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95250</xdr:colOff>
      <xdr:row>72</xdr:row>
      <xdr:rowOff>47625</xdr:rowOff>
    </xdr:from>
    <xdr:to>
      <xdr:col>18</xdr:col>
      <xdr:colOff>142875</xdr:colOff>
      <xdr:row>79</xdr:row>
      <xdr:rowOff>28575</xdr:rowOff>
    </xdr:to>
    <xdr:pic>
      <xdr:nvPicPr>
        <xdr:cNvPr id="2056" name="图片 7" descr="红色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96500" y="18792825"/>
          <a:ext cx="20478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R7" sqref="R7"/>
    </sheetView>
  </sheetViews>
  <sheetFormatPr defaultColWidth="10" defaultRowHeight="14.25"/>
  <cols>
    <col min="1" max="3" width="14.5703125" style="1" customWidth="1"/>
    <col min="4" max="7" width="9.28515625" style="1" customWidth="1"/>
    <col min="8" max="8" width="14.85546875" style="1" customWidth="1"/>
    <col min="9" max="10" width="12" style="1" customWidth="1"/>
    <col min="11" max="11" width="15.7109375" style="1" customWidth="1"/>
    <col min="12" max="12" width="14.5703125" style="1" customWidth="1"/>
    <col min="13" max="13" width="16.5703125" style="1" hidden="1" customWidth="1"/>
    <col min="14" max="14" width="11.85546875" style="1" hidden="1" customWidth="1"/>
    <col min="15" max="15" width="10.28515625" style="1" hidden="1" customWidth="1"/>
    <col min="16" max="16384" width="10" style="1"/>
  </cols>
  <sheetData>
    <row r="1" spans="1:15" ht="22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4"/>
      <c r="N1" s="24"/>
      <c r="O1" s="24"/>
    </row>
    <row r="2" spans="1:15" ht="20.25">
      <c r="A2" s="2"/>
      <c r="B2" s="2"/>
      <c r="C2" s="3"/>
      <c r="D2" s="4"/>
      <c r="E2" s="4"/>
      <c r="F2" s="2"/>
      <c r="G2" s="4"/>
      <c r="H2" s="95"/>
      <c r="I2" s="95"/>
      <c r="J2" s="95"/>
      <c r="K2" s="96"/>
      <c r="L2" s="96"/>
      <c r="M2" s="96"/>
      <c r="N2" s="24"/>
      <c r="O2" s="24"/>
    </row>
    <row r="3" spans="1:15" ht="20.25">
      <c r="A3" s="81" t="s">
        <v>1</v>
      </c>
      <c r="B3" s="81"/>
      <c r="C3" s="97" t="s">
        <v>2</v>
      </c>
      <c r="D3" s="98"/>
      <c r="E3" s="98"/>
      <c r="F3" s="5"/>
      <c r="G3" s="5"/>
      <c r="H3" s="84"/>
      <c r="I3" s="84"/>
      <c r="J3" s="84"/>
      <c r="K3" s="85"/>
      <c r="L3" s="85"/>
      <c r="M3" s="25"/>
      <c r="N3" s="26"/>
      <c r="O3" s="24"/>
    </row>
    <row r="4" spans="1:15" ht="20.25">
      <c r="A4" s="81" t="s">
        <v>3</v>
      </c>
      <c r="B4" s="81"/>
      <c r="C4" s="88" t="s">
        <v>4</v>
      </c>
      <c r="D4" s="89"/>
      <c r="E4" s="89"/>
      <c r="F4" s="5"/>
      <c r="G4" s="5"/>
      <c r="H4" s="84"/>
      <c r="I4" s="84"/>
      <c r="J4" s="84"/>
      <c r="K4" s="85"/>
      <c r="L4" s="85"/>
      <c r="M4" s="25"/>
      <c r="N4" s="24"/>
      <c r="O4" s="24"/>
    </row>
    <row r="5" spans="1:15" ht="20.25">
      <c r="A5" s="81" t="s">
        <v>5</v>
      </c>
      <c r="B5" s="81"/>
      <c r="C5" s="90" t="s">
        <v>6</v>
      </c>
      <c r="D5" s="91"/>
      <c r="E5" s="91"/>
      <c r="F5" s="91"/>
      <c r="G5" s="91"/>
      <c r="H5" s="84" t="s">
        <v>7</v>
      </c>
      <c r="I5" s="84"/>
      <c r="J5" s="84"/>
      <c r="K5" s="85">
        <f>L83</f>
        <v>5292.2</v>
      </c>
      <c r="L5" s="85"/>
      <c r="M5" s="25"/>
      <c r="N5" s="24"/>
      <c r="O5" s="24"/>
    </row>
    <row r="6" spans="1:15" ht="20.25">
      <c r="A6" s="81" t="s">
        <v>8</v>
      </c>
      <c r="B6" s="81"/>
      <c r="C6" s="82"/>
      <c r="D6" s="83"/>
      <c r="E6" s="83"/>
      <c r="F6" s="83"/>
      <c r="G6" s="83"/>
      <c r="H6" s="84"/>
      <c r="I6" s="84"/>
      <c r="J6" s="84"/>
      <c r="K6" s="85"/>
      <c r="L6" s="85"/>
      <c r="M6" s="25"/>
      <c r="N6" s="24"/>
      <c r="O6" s="24"/>
    </row>
    <row r="7" spans="1:15" ht="20.25">
      <c r="A7" s="4"/>
      <c r="B7" s="4"/>
      <c r="C7" s="4"/>
      <c r="D7" s="4"/>
      <c r="E7" s="4"/>
      <c r="F7" s="4"/>
      <c r="G7" s="4"/>
      <c r="H7" s="87" t="s">
        <v>9</v>
      </c>
      <c r="I7" s="87"/>
      <c r="J7" s="87"/>
      <c r="K7" s="85" t="s">
        <v>10</v>
      </c>
      <c r="L7" s="85"/>
      <c r="M7" s="25"/>
      <c r="N7" s="27"/>
      <c r="O7" s="27"/>
    </row>
    <row r="8" spans="1:15" ht="20.25">
      <c r="A8" s="6" t="s">
        <v>11</v>
      </c>
      <c r="B8" s="6" t="s">
        <v>12</v>
      </c>
      <c r="C8" s="6" t="s">
        <v>13</v>
      </c>
      <c r="D8" s="59" t="s">
        <v>14</v>
      </c>
      <c r="E8" s="59"/>
      <c r="F8" s="59"/>
      <c r="G8" s="59"/>
      <c r="H8" s="62" t="s">
        <v>15</v>
      </c>
      <c r="I8" s="62" t="s">
        <v>16</v>
      </c>
      <c r="J8" s="66" t="s">
        <v>17</v>
      </c>
      <c r="K8" s="57" t="s">
        <v>18</v>
      </c>
      <c r="L8" s="57" t="s">
        <v>19</v>
      </c>
      <c r="N8" s="28" t="s">
        <v>20</v>
      </c>
      <c r="O8" s="28" t="s">
        <v>21</v>
      </c>
    </row>
    <row r="9" spans="1:15" ht="36" customHeight="1">
      <c r="A9" s="8" t="s">
        <v>11</v>
      </c>
      <c r="B9" s="8" t="s">
        <v>12</v>
      </c>
      <c r="C9" s="7" t="s">
        <v>13</v>
      </c>
      <c r="D9" s="9" t="s">
        <v>22</v>
      </c>
      <c r="E9" s="9" t="s">
        <v>23</v>
      </c>
      <c r="F9" s="9" t="s">
        <v>24</v>
      </c>
      <c r="G9" s="9" t="s">
        <v>25</v>
      </c>
      <c r="H9" s="62"/>
      <c r="I9" s="63"/>
      <c r="J9" s="66"/>
      <c r="K9" s="57"/>
      <c r="L9" s="57"/>
      <c r="N9" s="28"/>
      <c r="O9" s="28"/>
    </row>
    <row r="10" spans="1:15" ht="20.25">
      <c r="A10" s="10" t="s">
        <v>26</v>
      </c>
      <c r="B10" s="70" t="s">
        <v>27</v>
      </c>
      <c r="C10" s="86" t="s">
        <v>28</v>
      </c>
      <c r="D10" s="11">
        <v>4</v>
      </c>
      <c r="E10" s="11">
        <v>8</v>
      </c>
      <c r="F10" s="11">
        <v>8</v>
      </c>
      <c r="G10" s="11">
        <v>4</v>
      </c>
      <c r="H10" s="12">
        <v>24</v>
      </c>
      <c r="I10" s="29">
        <v>14</v>
      </c>
      <c r="J10" s="30">
        <f t="shared" ref="J10:J43" si="0">I10*H10</f>
        <v>336</v>
      </c>
      <c r="K10" s="31">
        <f t="shared" ref="K10:K43" si="1">I10*N10</f>
        <v>102.2</v>
      </c>
      <c r="L10" s="31">
        <f t="shared" ref="L10:L43" si="2">I10*O10</f>
        <v>116.2</v>
      </c>
      <c r="M10" s="32"/>
      <c r="N10" s="33">
        <v>7.3</v>
      </c>
      <c r="O10" s="33">
        <v>8.3000000000000007</v>
      </c>
    </row>
    <row r="11" spans="1:15" ht="20.25">
      <c r="A11" s="10" t="s">
        <v>29</v>
      </c>
      <c r="B11" s="71"/>
      <c r="C11" s="68"/>
      <c r="D11" s="11">
        <v>24</v>
      </c>
      <c r="E11" s="11"/>
      <c r="F11" s="11"/>
      <c r="G11" s="11"/>
      <c r="H11" s="12">
        <v>24</v>
      </c>
      <c r="I11" s="29">
        <v>3</v>
      </c>
      <c r="J11" s="30">
        <f t="shared" si="0"/>
        <v>72</v>
      </c>
      <c r="K11" s="31">
        <f t="shared" si="1"/>
        <v>20.100000000000001</v>
      </c>
      <c r="L11" s="31">
        <f t="shared" si="2"/>
        <v>23.1</v>
      </c>
      <c r="M11" s="32"/>
      <c r="N11" s="33">
        <v>6.7</v>
      </c>
      <c r="O11" s="33">
        <v>7.7</v>
      </c>
    </row>
    <row r="12" spans="1:15" ht="20.25">
      <c r="A12" s="10" t="s">
        <v>30</v>
      </c>
      <c r="B12" s="71"/>
      <c r="C12" s="68"/>
      <c r="D12" s="11"/>
      <c r="E12" s="11">
        <v>24</v>
      </c>
      <c r="F12" s="11"/>
      <c r="G12" s="11"/>
      <c r="H12" s="12">
        <v>24</v>
      </c>
      <c r="I12" s="29">
        <v>11</v>
      </c>
      <c r="J12" s="30">
        <f t="shared" si="0"/>
        <v>264</v>
      </c>
      <c r="K12" s="31">
        <f t="shared" si="1"/>
        <v>75.900000000000006</v>
      </c>
      <c r="L12" s="31">
        <f t="shared" si="2"/>
        <v>86.9</v>
      </c>
      <c r="M12" s="32"/>
      <c r="N12" s="33">
        <v>6.9</v>
      </c>
      <c r="O12" s="33">
        <v>7.9</v>
      </c>
    </row>
    <row r="13" spans="1:15" ht="20.25">
      <c r="A13" s="10" t="s">
        <v>31</v>
      </c>
      <c r="B13" s="71"/>
      <c r="C13" s="68"/>
      <c r="D13" s="11"/>
      <c r="E13" s="11"/>
      <c r="F13" s="11">
        <v>24</v>
      </c>
      <c r="G13" s="11"/>
      <c r="H13" s="12">
        <v>24</v>
      </c>
      <c r="I13" s="29">
        <v>12</v>
      </c>
      <c r="J13" s="30">
        <f t="shared" si="0"/>
        <v>288</v>
      </c>
      <c r="K13" s="31">
        <f t="shared" si="1"/>
        <v>82.8</v>
      </c>
      <c r="L13" s="31">
        <f t="shared" si="2"/>
        <v>94.8</v>
      </c>
      <c r="M13" s="55"/>
      <c r="N13" s="33">
        <v>6.9</v>
      </c>
      <c r="O13" s="33">
        <v>7.9</v>
      </c>
    </row>
    <row r="14" spans="1:15" ht="20.25">
      <c r="A14" s="10" t="s">
        <v>32</v>
      </c>
      <c r="B14" s="72"/>
      <c r="C14" s="69"/>
      <c r="D14" s="11">
        <v>14</v>
      </c>
      <c r="E14" s="11"/>
      <c r="F14" s="11">
        <v>10</v>
      </c>
      <c r="G14" s="11"/>
      <c r="H14" s="12">
        <v>24</v>
      </c>
      <c r="I14" s="29">
        <v>1</v>
      </c>
      <c r="J14" s="30">
        <f t="shared" si="0"/>
        <v>24</v>
      </c>
      <c r="K14" s="31">
        <f t="shared" si="1"/>
        <v>6.6</v>
      </c>
      <c r="L14" s="31">
        <f t="shared" si="2"/>
        <v>7.6</v>
      </c>
      <c r="M14" s="55"/>
      <c r="N14" s="33">
        <v>6.6</v>
      </c>
      <c r="O14" s="33">
        <v>7.6</v>
      </c>
    </row>
    <row r="15" spans="1:15" ht="20.25">
      <c r="A15" s="17" t="s">
        <v>33</v>
      </c>
      <c r="B15" s="18"/>
      <c r="C15" s="19"/>
      <c r="D15" s="11"/>
      <c r="E15" s="11">
        <v>27</v>
      </c>
      <c r="F15" s="11"/>
      <c r="G15" s="11"/>
      <c r="H15" s="12">
        <v>27</v>
      </c>
      <c r="I15" s="29">
        <v>1</v>
      </c>
      <c r="J15" s="30">
        <f t="shared" si="0"/>
        <v>27</v>
      </c>
      <c r="K15" s="31">
        <f t="shared" si="1"/>
        <v>7.6</v>
      </c>
      <c r="L15" s="31">
        <f t="shared" si="2"/>
        <v>8.6</v>
      </c>
      <c r="M15" s="32"/>
      <c r="N15" s="33">
        <v>7.6</v>
      </c>
      <c r="O15" s="33">
        <v>8.6</v>
      </c>
    </row>
    <row r="16" spans="1:15" ht="20.25">
      <c r="A16" s="17" t="s">
        <v>34</v>
      </c>
      <c r="B16" s="18"/>
      <c r="C16" s="19"/>
      <c r="D16" s="11">
        <v>7</v>
      </c>
      <c r="E16" s="11"/>
      <c r="F16" s="11">
        <v>10</v>
      </c>
      <c r="G16" s="11">
        <v>6</v>
      </c>
      <c r="H16" s="12">
        <v>23</v>
      </c>
      <c r="I16" s="29">
        <v>1</v>
      </c>
      <c r="J16" s="30">
        <f t="shared" si="0"/>
        <v>23</v>
      </c>
      <c r="K16" s="31">
        <f t="shared" si="1"/>
        <v>6.6</v>
      </c>
      <c r="L16" s="31">
        <f t="shared" si="2"/>
        <v>7.6</v>
      </c>
      <c r="M16" s="32"/>
      <c r="N16" s="33">
        <v>6.6</v>
      </c>
      <c r="O16" s="33">
        <v>7.6</v>
      </c>
    </row>
    <row r="17" spans="1:15" ht="20.25">
      <c r="A17" s="10" t="s">
        <v>35</v>
      </c>
      <c r="B17" s="70" t="s">
        <v>36</v>
      </c>
      <c r="C17" s="86" t="s">
        <v>28</v>
      </c>
      <c r="D17" s="11">
        <v>4</v>
      </c>
      <c r="E17" s="11">
        <v>8</v>
      </c>
      <c r="F17" s="11">
        <v>8</v>
      </c>
      <c r="G17" s="11">
        <v>4</v>
      </c>
      <c r="H17" s="12">
        <v>24</v>
      </c>
      <c r="I17" s="29">
        <v>25</v>
      </c>
      <c r="J17" s="30">
        <f t="shared" si="0"/>
        <v>600</v>
      </c>
      <c r="K17" s="31">
        <f t="shared" si="1"/>
        <v>182.5</v>
      </c>
      <c r="L17" s="31">
        <f t="shared" si="2"/>
        <v>207.5</v>
      </c>
      <c r="M17" s="32"/>
      <c r="N17" s="33">
        <v>7.3</v>
      </c>
      <c r="O17" s="33">
        <v>8.3000000000000007</v>
      </c>
    </row>
    <row r="18" spans="1:15" ht="20.25">
      <c r="A18" s="10" t="s">
        <v>37</v>
      </c>
      <c r="B18" s="71"/>
      <c r="C18" s="68"/>
      <c r="D18" s="11">
        <v>24</v>
      </c>
      <c r="E18" s="11"/>
      <c r="F18" s="11"/>
      <c r="G18" s="11"/>
      <c r="H18" s="12">
        <v>24</v>
      </c>
      <c r="I18" s="29">
        <v>4</v>
      </c>
      <c r="J18" s="30">
        <f t="shared" si="0"/>
        <v>96</v>
      </c>
      <c r="K18" s="31">
        <f t="shared" si="1"/>
        <v>26.8</v>
      </c>
      <c r="L18" s="31">
        <f t="shared" si="2"/>
        <v>30.8</v>
      </c>
      <c r="M18" s="32"/>
      <c r="N18" s="33">
        <v>6.7</v>
      </c>
      <c r="O18" s="33">
        <v>7.7</v>
      </c>
    </row>
    <row r="19" spans="1:15" ht="20.25">
      <c r="A19" s="10" t="s">
        <v>38</v>
      </c>
      <c r="B19" s="71"/>
      <c r="C19" s="68"/>
      <c r="D19" s="11"/>
      <c r="E19" s="11">
        <v>24</v>
      </c>
      <c r="F19" s="11"/>
      <c r="G19" s="11"/>
      <c r="H19" s="12">
        <v>24</v>
      </c>
      <c r="I19" s="29">
        <v>2</v>
      </c>
      <c r="J19" s="30">
        <f t="shared" si="0"/>
        <v>48</v>
      </c>
      <c r="K19" s="31">
        <f t="shared" si="1"/>
        <v>13.8</v>
      </c>
      <c r="L19" s="31">
        <f t="shared" si="2"/>
        <v>15.8</v>
      </c>
      <c r="M19" s="32"/>
      <c r="N19" s="33">
        <v>6.9</v>
      </c>
      <c r="O19" s="33">
        <v>7.9</v>
      </c>
    </row>
    <row r="20" spans="1:15" ht="20.25">
      <c r="A20" s="10" t="s">
        <v>39</v>
      </c>
      <c r="B20" s="71"/>
      <c r="C20" s="68"/>
      <c r="D20" s="11"/>
      <c r="E20" s="11"/>
      <c r="F20" s="11">
        <v>24</v>
      </c>
      <c r="G20" s="11"/>
      <c r="H20" s="12">
        <v>24</v>
      </c>
      <c r="I20" s="29">
        <v>1</v>
      </c>
      <c r="J20" s="30">
        <f t="shared" si="0"/>
        <v>24</v>
      </c>
      <c r="K20" s="31">
        <f t="shared" si="1"/>
        <v>6.9</v>
      </c>
      <c r="L20" s="31">
        <f t="shared" si="2"/>
        <v>7.9</v>
      </c>
      <c r="M20" s="32"/>
      <c r="N20" s="33">
        <v>6.9</v>
      </c>
      <c r="O20" s="33">
        <v>7.9</v>
      </c>
    </row>
    <row r="21" spans="1:15" ht="20.25">
      <c r="A21" s="10" t="s">
        <v>40</v>
      </c>
      <c r="B21" s="72"/>
      <c r="C21" s="69"/>
      <c r="D21" s="11">
        <v>10</v>
      </c>
      <c r="E21" s="11">
        <v>4</v>
      </c>
      <c r="F21" s="11">
        <v>3</v>
      </c>
      <c r="G21" s="11">
        <v>3</v>
      </c>
      <c r="H21" s="12">
        <v>20</v>
      </c>
      <c r="I21" s="29">
        <v>1</v>
      </c>
      <c r="J21" s="30">
        <f t="shared" si="0"/>
        <v>20</v>
      </c>
      <c r="K21" s="31">
        <f t="shared" si="1"/>
        <v>4.4000000000000004</v>
      </c>
      <c r="L21" s="31">
        <f t="shared" si="2"/>
        <v>5.4</v>
      </c>
      <c r="M21" s="32"/>
      <c r="N21" s="33">
        <v>4.4000000000000004</v>
      </c>
      <c r="O21" s="33">
        <v>5.4</v>
      </c>
    </row>
    <row r="22" spans="1:15" ht="20.25">
      <c r="A22" s="10" t="s">
        <v>41</v>
      </c>
      <c r="B22" s="13"/>
      <c r="C22" s="14"/>
      <c r="D22" s="11">
        <v>1</v>
      </c>
      <c r="E22" s="11">
        <v>23</v>
      </c>
      <c r="F22" s="11"/>
      <c r="G22" s="11"/>
      <c r="H22" s="12">
        <v>24</v>
      </c>
      <c r="I22" s="29">
        <v>1</v>
      </c>
      <c r="J22" s="30">
        <f t="shared" si="0"/>
        <v>24</v>
      </c>
      <c r="K22" s="31">
        <f t="shared" si="1"/>
        <v>6.9</v>
      </c>
      <c r="L22" s="31">
        <f t="shared" si="2"/>
        <v>7.9</v>
      </c>
      <c r="M22" s="32"/>
      <c r="N22" s="33">
        <v>6.9</v>
      </c>
      <c r="O22" s="33">
        <v>7.9</v>
      </c>
    </row>
    <row r="23" spans="1:15" ht="20.25">
      <c r="A23" s="17" t="s">
        <v>42</v>
      </c>
      <c r="B23" s="70" t="s">
        <v>27</v>
      </c>
      <c r="C23" s="86" t="s">
        <v>43</v>
      </c>
      <c r="D23" s="11">
        <v>4</v>
      </c>
      <c r="E23" s="11">
        <v>8</v>
      </c>
      <c r="F23" s="11">
        <v>8</v>
      </c>
      <c r="G23" s="11">
        <v>4</v>
      </c>
      <c r="H23" s="12">
        <v>24</v>
      </c>
      <c r="I23" s="29">
        <v>3</v>
      </c>
      <c r="J23" s="30">
        <f t="shared" si="0"/>
        <v>72</v>
      </c>
      <c r="K23" s="31">
        <f t="shared" si="1"/>
        <v>21.9</v>
      </c>
      <c r="L23" s="31">
        <f t="shared" si="2"/>
        <v>24.9</v>
      </c>
      <c r="M23" s="32"/>
      <c r="N23" s="33">
        <v>7.3</v>
      </c>
      <c r="O23" s="33">
        <v>8.3000000000000007</v>
      </c>
    </row>
    <row r="24" spans="1:15" ht="20.25">
      <c r="A24" s="17" t="s">
        <v>44</v>
      </c>
      <c r="B24" s="71"/>
      <c r="C24" s="68"/>
      <c r="D24" s="11"/>
      <c r="E24" s="11">
        <v>24</v>
      </c>
      <c r="F24" s="11"/>
      <c r="G24" s="11"/>
      <c r="H24" s="12">
        <v>24</v>
      </c>
      <c r="I24" s="29">
        <v>3</v>
      </c>
      <c r="J24" s="30">
        <f t="shared" si="0"/>
        <v>72</v>
      </c>
      <c r="K24" s="31">
        <f t="shared" si="1"/>
        <v>20.7</v>
      </c>
      <c r="L24" s="31">
        <f t="shared" si="2"/>
        <v>23.7</v>
      </c>
      <c r="M24" s="32"/>
      <c r="N24" s="33">
        <v>6.9</v>
      </c>
      <c r="O24" s="33">
        <v>7.9</v>
      </c>
    </row>
    <row r="25" spans="1:15" ht="20.25">
      <c r="A25" s="17" t="s">
        <v>45</v>
      </c>
      <c r="B25" s="71"/>
      <c r="C25" s="68"/>
      <c r="D25" s="11"/>
      <c r="E25" s="11"/>
      <c r="F25" s="11">
        <v>24</v>
      </c>
      <c r="G25" s="11"/>
      <c r="H25" s="12">
        <v>24</v>
      </c>
      <c r="I25" s="29">
        <v>4</v>
      </c>
      <c r="J25" s="30">
        <f t="shared" si="0"/>
        <v>96</v>
      </c>
      <c r="K25" s="31">
        <f t="shared" si="1"/>
        <v>27.6</v>
      </c>
      <c r="L25" s="31">
        <f t="shared" si="2"/>
        <v>31.6</v>
      </c>
      <c r="M25" s="32"/>
      <c r="N25" s="33">
        <v>6.9</v>
      </c>
      <c r="O25" s="33">
        <v>7.9</v>
      </c>
    </row>
    <row r="26" spans="1:15" ht="20.25">
      <c r="A26" s="17" t="s">
        <v>46</v>
      </c>
      <c r="B26" s="71"/>
      <c r="C26" s="68"/>
      <c r="D26" s="11"/>
      <c r="E26" s="11">
        <v>2</v>
      </c>
      <c r="F26" s="11">
        <v>22</v>
      </c>
      <c r="G26" s="11"/>
      <c r="H26" s="12">
        <v>24</v>
      </c>
      <c r="I26" s="29">
        <v>1</v>
      </c>
      <c r="J26" s="30">
        <f t="shared" si="0"/>
        <v>24</v>
      </c>
      <c r="K26" s="31">
        <f t="shared" si="1"/>
        <v>6.9</v>
      </c>
      <c r="L26" s="31">
        <f t="shared" si="2"/>
        <v>7.9</v>
      </c>
      <c r="M26" s="32"/>
      <c r="N26" s="33">
        <v>6.9</v>
      </c>
      <c r="O26" s="33">
        <v>7.9</v>
      </c>
    </row>
    <row r="27" spans="1:15" ht="20.25">
      <c r="A27" s="17" t="s">
        <v>47</v>
      </c>
      <c r="B27" s="72"/>
      <c r="C27" s="69"/>
      <c r="D27" s="11"/>
      <c r="E27" s="11">
        <v>1</v>
      </c>
      <c r="F27" s="11">
        <v>2</v>
      </c>
      <c r="G27" s="11">
        <v>21</v>
      </c>
      <c r="H27" s="12">
        <v>24</v>
      </c>
      <c r="I27" s="29">
        <v>1</v>
      </c>
      <c r="J27" s="30">
        <f t="shared" si="0"/>
        <v>24</v>
      </c>
      <c r="K27" s="31">
        <f t="shared" si="1"/>
        <v>6.9</v>
      </c>
      <c r="L27" s="31">
        <f t="shared" si="2"/>
        <v>7.9</v>
      </c>
      <c r="M27" s="32"/>
      <c r="N27" s="33">
        <v>6.9</v>
      </c>
      <c r="O27" s="33">
        <v>7.9</v>
      </c>
    </row>
    <row r="28" spans="1:15" ht="20.25">
      <c r="A28" s="20" t="s">
        <v>48</v>
      </c>
      <c r="B28" s="71" t="s">
        <v>36</v>
      </c>
      <c r="C28" s="68" t="s">
        <v>43</v>
      </c>
      <c r="D28" s="11">
        <v>4</v>
      </c>
      <c r="E28" s="11">
        <v>8</v>
      </c>
      <c r="F28" s="11">
        <v>8</v>
      </c>
      <c r="G28" s="11">
        <v>4</v>
      </c>
      <c r="H28" s="12">
        <v>24</v>
      </c>
      <c r="I28" s="29">
        <v>37</v>
      </c>
      <c r="J28" s="30">
        <f t="shared" si="0"/>
        <v>888</v>
      </c>
      <c r="K28" s="31">
        <f t="shared" si="1"/>
        <v>270.10000000000002</v>
      </c>
      <c r="L28" s="31">
        <f t="shared" si="2"/>
        <v>307.10000000000002</v>
      </c>
      <c r="M28" s="32"/>
      <c r="N28" s="33">
        <v>7.3</v>
      </c>
      <c r="O28" s="33">
        <v>8.3000000000000007</v>
      </c>
    </row>
    <row r="29" spans="1:15" ht="20.25">
      <c r="A29" s="20" t="s">
        <v>49</v>
      </c>
      <c r="B29" s="71"/>
      <c r="C29" s="68"/>
      <c r="D29" s="11"/>
      <c r="E29" s="11"/>
      <c r="F29" s="11"/>
      <c r="G29" s="11">
        <v>24</v>
      </c>
      <c r="H29" s="12">
        <v>24</v>
      </c>
      <c r="I29" s="29">
        <v>1</v>
      </c>
      <c r="J29" s="30">
        <f t="shared" si="0"/>
        <v>24</v>
      </c>
      <c r="K29" s="31">
        <f t="shared" si="1"/>
        <v>7</v>
      </c>
      <c r="L29" s="31">
        <f t="shared" si="2"/>
        <v>8</v>
      </c>
      <c r="M29" s="32"/>
      <c r="N29" s="33">
        <v>7</v>
      </c>
      <c r="O29" s="33">
        <v>8</v>
      </c>
    </row>
    <row r="30" spans="1:15" ht="20.25">
      <c r="A30" s="20" t="s">
        <v>50</v>
      </c>
      <c r="B30" s="71"/>
      <c r="C30" s="68"/>
      <c r="D30" s="11"/>
      <c r="E30" s="11">
        <v>24</v>
      </c>
      <c r="F30" s="11"/>
      <c r="G30" s="11"/>
      <c r="H30" s="12">
        <v>24</v>
      </c>
      <c r="I30" s="29">
        <v>3</v>
      </c>
      <c r="J30" s="30">
        <f t="shared" si="0"/>
        <v>72</v>
      </c>
      <c r="K30" s="31">
        <f t="shared" si="1"/>
        <v>20.7</v>
      </c>
      <c r="L30" s="31">
        <f t="shared" si="2"/>
        <v>23.7</v>
      </c>
      <c r="M30" s="32"/>
      <c r="N30" s="33">
        <v>6.9</v>
      </c>
      <c r="O30" s="33">
        <v>7.9</v>
      </c>
    </row>
    <row r="31" spans="1:15" ht="20.25">
      <c r="A31" s="20" t="s">
        <v>51</v>
      </c>
      <c r="B31" s="71"/>
      <c r="C31" s="68"/>
      <c r="D31" s="11"/>
      <c r="E31" s="11"/>
      <c r="F31" s="11">
        <v>24</v>
      </c>
      <c r="G31" s="11"/>
      <c r="H31" s="12">
        <v>24</v>
      </c>
      <c r="I31" s="29">
        <v>3</v>
      </c>
      <c r="J31" s="30">
        <f t="shared" si="0"/>
        <v>72</v>
      </c>
      <c r="K31" s="31">
        <f t="shared" si="1"/>
        <v>20.7</v>
      </c>
      <c r="L31" s="31">
        <f t="shared" si="2"/>
        <v>23.7</v>
      </c>
      <c r="M31" s="32"/>
      <c r="N31" s="33">
        <v>6.9</v>
      </c>
      <c r="O31" s="33">
        <v>7.9</v>
      </c>
    </row>
    <row r="32" spans="1:15" ht="20.25">
      <c r="A32" s="20" t="s">
        <v>52</v>
      </c>
      <c r="B32" s="71"/>
      <c r="C32" s="68"/>
      <c r="D32" s="11"/>
      <c r="E32" s="11">
        <v>16</v>
      </c>
      <c r="F32" s="11">
        <v>8</v>
      </c>
      <c r="G32" s="11"/>
      <c r="H32" s="12">
        <v>24</v>
      </c>
      <c r="I32" s="29">
        <v>1</v>
      </c>
      <c r="J32" s="30">
        <f t="shared" si="0"/>
        <v>24</v>
      </c>
      <c r="K32" s="31">
        <f t="shared" si="1"/>
        <v>6.9</v>
      </c>
      <c r="L32" s="31">
        <f t="shared" si="2"/>
        <v>7.9</v>
      </c>
      <c r="M32" s="32"/>
      <c r="N32" s="33">
        <v>6.9</v>
      </c>
      <c r="O32" s="33">
        <v>7.9</v>
      </c>
    </row>
    <row r="33" spans="1:15" ht="20.25">
      <c r="A33" s="20" t="s">
        <v>53</v>
      </c>
      <c r="B33" s="71"/>
      <c r="C33" s="68"/>
      <c r="D33" s="11">
        <v>2</v>
      </c>
      <c r="E33" s="11">
        <v>14</v>
      </c>
      <c r="F33" s="11">
        <v>4</v>
      </c>
      <c r="G33" s="11"/>
      <c r="H33" s="12">
        <v>20</v>
      </c>
      <c r="I33" s="29">
        <v>1</v>
      </c>
      <c r="J33" s="30">
        <f t="shared" si="0"/>
        <v>20</v>
      </c>
      <c r="K33" s="31">
        <f t="shared" si="1"/>
        <v>4.4000000000000004</v>
      </c>
      <c r="L33" s="31">
        <f t="shared" si="2"/>
        <v>5.4</v>
      </c>
      <c r="M33" s="32"/>
      <c r="N33" s="33">
        <v>4.4000000000000004</v>
      </c>
      <c r="O33" s="33">
        <v>5.4</v>
      </c>
    </row>
    <row r="34" spans="1:15" ht="20.25">
      <c r="A34" s="20" t="s">
        <v>54</v>
      </c>
      <c r="B34" s="72"/>
      <c r="C34" s="69"/>
      <c r="D34" s="11"/>
      <c r="E34" s="11">
        <v>5</v>
      </c>
      <c r="F34" s="11"/>
      <c r="G34" s="11">
        <v>19</v>
      </c>
      <c r="H34" s="12">
        <v>24</v>
      </c>
      <c r="I34" s="29">
        <v>1</v>
      </c>
      <c r="J34" s="30">
        <f t="shared" si="0"/>
        <v>24</v>
      </c>
      <c r="K34" s="31">
        <f t="shared" si="1"/>
        <v>6.9</v>
      </c>
      <c r="L34" s="31">
        <f t="shared" si="2"/>
        <v>7.9</v>
      </c>
      <c r="M34" s="32"/>
      <c r="N34" s="33">
        <v>6.9</v>
      </c>
      <c r="O34" s="33">
        <v>7.9</v>
      </c>
    </row>
    <row r="35" spans="1:15" ht="20.25">
      <c r="A35" s="17" t="s">
        <v>55</v>
      </c>
      <c r="B35" s="70" t="s">
        <v>27</v>
      </c>
      <c r="C35" s="68" t="s">
        <v>56</v>
      </c>
      <c r="D35" s="11">
        <v>4</v>
      </c>
      <c r="E35" s="11">
        <v>8</v>
      </c>
      <c r="F35" s="11">
        <v>8</v>
      </c>
      <c r="G35" s="11">
        <v>4</v>
      </c>
      <c r="H35" s="12">
        <v>24</v>
      </c>
      <c r="I35" s="29">
        <v>57</v>
      </c>
      <c r="J35" s="30">
        <f t="shared" si="0"/>
        <v>1368</v>
      </c>
      <c r="K35" s="31">
        <f t="shared" si="1"/>
        <v>416.1</v>
      </c>
      <c r="L35" s="31">
        <f t="shared" si="2"/>
        <v>473.1</v>
      </c>
      <c r="M35" s="32"/>
      <c r="N35" s="33">
        <v>7.3</v>
      </c>
      <c r="O35" s="33">
        <v>8.3000000000000007</v>
      </c>
    </row>
    <row r="36" spans="1:15" ht="20.25">
      <c r="A36" s="17" t="s">
        <v>57</v>
      </c>
      <c r="B36" s="71"/>
      <c r="C36" s="68"/>
      <c r="D36" s="11"/>
      <c r="E36" s="11"/>
      <c r="F36" s="11">
        <v>24</v>
      </c>
      <c r="G36" s="11"/>
      <c r="H36" s="12">
        <v>24</v>
      </c>
      <c r="I36" s="29">
        <v>2</v>
      </c>
      <c r="J36" s="30">
        <f t="shared" si="0"/>
        <v>48</v>
      </c>
      <c r="K36" s="31">
        <f t="shared" si="1"/>
        <v>13.8</v>
      </c>
      <c r="L36" s="31">
        <f t="shared" si="2"/>
        <v>15.8</v>
      </c>
      <c r="M36" s="32"/>
      <c r="N36" s="33">
        <v>6.9</v>
      </c>
      <c r="O36" s="33">
        <v>7.9</v>
      </c>
    </row>
    <row r="37" spans="1:15" ht="20.25">
      <c r="A37" s="17" t="s">
        <v>58</v>
      </c>
      <c r="B37" s="71"/>
      <c r="C37" s="68"/>
      <c r="D37" s="11"/>
      <c r="E37" s="11">
        <v>24</v>
      </c>
      <c r="F37" s="11"/>
      <c r="G37" s="11"/>
      <c r="H37" s="12">
        <v>24</v>
      </c>
      <c r="I37" s="29">
        <v>2</v>
      </c>
      <c r="J37" s="30">
        <f t="shared" si="0"/>
        <v>48</v>
      </c>
      <c r="K37" s="31">
        <f t="shared" si="1"/>
        <v>13.8</v>
      </c>
      <c r="L37" s="31">
        <f t="shared" si="2"/>
        <v>15.8</v>
      </c>
      <c r="M37" s="32"/>
      <c r="N37" s="33">
        <v>6.9</v>
      </c>
      <c r="O37" s="33">
        <v>7.9</v>
      </c>
    </row>
    <row r="38" spans="1:15" ht="20.25">
      <c r="A38" s="17" t="s">
        <v>59</v>
      </c>
      <c r="B38" s="71"/>
      <c r="C38" s="68"/>
      <c r="D38" s="11"/>
      <c r="E38" s="11">
        <v>4</v>
      </c>
      <c r="F38" s="11"/>
      <c r="G38" s="11">
        <v>20</v>
      </c>
      <c r="H38" s="12">
        <v>24</v>
      </c>
      <c r="I38" s="29">
        <v>1</v>
      </c>
      <c r="J38" s="30">
        <f t="shared" si="0"/>
        <v>24</v>
      </c>
      <c r="K38" s="31">
        <f t="shared" si="1"/>
        <v>6.9</v>
      </c>
      <c r="L38" s="31">
        <f t="shared" si="2"/>
        <v>7.9</v>
      </c>
      <c r="M38" s="32"/>
      <c r="N38" s="33">
        <v>6.9</v>
      </c>
      <c r="O38" s="33">
        <v>7.9</v>
      </c>
    </row>
    <row r="39" spans="1:15" ht="20.25">
      <c r="A39" s="17" t="s">
        <v>60</v>
      </c>
      <c r="B39" s="72"/>
      <c r="C39" s="69"/>
      <c r="D39" s="11">
        <v>3</v>
      </c>
      <c r="E39" s="11"/>
      <c r="F39" s="11">
        <v>21</v>
      </c>
      <c r="G39" s="11"/>
      <c r="H39" s="12">
        <v>24</v>
      </c>
      <c r="I39" s="29">
        <v>1</v>
      </c>
      <c r="J39" s="30">
        <f t="shared" si="0"/>
        <v>24</v>
      </c>
      <c r="K39" s="31">
        <f t="shared" si="1"/>
        <v>6.9</v>
      </c>
      <c r="L39" s="31">
        <f t="shared" si="2"/>
        <v>7.9</v>
      </c>
      <c r="M39" s="32"/>
      <c r="N39" s="33">
        <v>6.9</v>
      </c>
      <c r="O39" s="33">
        <v>7.9</v>
      </c>
    </row>
    <row r="40" spans="1:15" ht="20.25">
      <c r="A40" s="17" t="s">
        <v>61</v>
      </c>
      <c r="B40" s="70" t="s">
        <v>36</v>
      </c>
      <c r="C40" s="68" t="s">
        <v>56</v>
      </c>
      <c r="D40" s="11">
        <v>4</v>
      </c>
      <c r="E40" s="11">
        <v>8</v>
      </c>
      <c r="F40" s="11">
        <v>8</v>
      </c>
      <c r="G40" s="11">
        <v>4</v>
      </c>
      <c r="H40" s="12">
        <v>24</v>
      </c>
      <c r="I40" s="29">
        <v>5</v>
      </c>
      <c r="J40" s="30">
        <f t="shared" si="0"/>
        <v>120</v>
      </c>
      <c r="K40" s="31">
        <f t="shared" si="1"/>
        <v>36.5</v>
      </c>
      <c r="L40" s="31">
        <f t="shared" si="2"/>
        <v>41.5</v>
      </c>
      <c r="M40" s="32"/>
      <c r="N40" s="33">
        <v>7.3</v>
      </c>
      <c r="O40" s="33">
        <v>8.3000000000000007</v>
      </c>
    </row>
    <row r="41" spans="1:15" ht="20.25">
      <c r="A41" s="17" t="s">
        <v>62</v>
      </c>
      <c r="B41" s="71"/>
      <c r="C41" s="68"/>
      <c r="D41" s="11"/>
      <c r="E41" s="11">
        <v>24</v>
      </c>
      <c r="F41" s="11"/>
      <c r="G41" s="11"/>
      <c r="H41" s="12">
        <v>24</v>
      </c>
      <c r="I41" s="29">
        <v>4</v>
      </c>
      <c r="J41" s="30">
        <f t="shared" si="0"/>
        <v>96</v>
      </c>
      <c r="K41" s="31">
        <f t="shared" si="1"/>
        <v>27.6</v>
      </c>
      <c r="L41" s="31">
        <f t="shared" si="2"/>
        <v>31.6</v>
      </c>
      <c r="M41" s="32"/>
      <c r="N41" s="33">
        <v>6.9</v>
      </c>
      <c r="O41" s="33">
        <v>7.9</v>
      </c>
    </row>
    <row r="42" spans="1:15" ht="20.25">
      <c r="A42" s="17" t="s">
        <v>63</v>
      </c>
      <c r="B42" s="72"/>
      <c r="C42" s="69"/>
      <c r="D42" s="11"/>
      <c r="E42" s="11"/>
      <c r="F42" s="11">
        <v>24</v>
      </c>
      <c r="G42" s="11"/>
      <c r="H42" s="12">
        <v>24</v>
      </c>
      <c r="I42" s="29">
        <v>6</v>
      </c>
      <c r="J42" s="30">
        <f t="shared" si="0"/>
        <v>144</v>
      </c>
      <c r="K42" s="31">
        <f t="shared" si="1"/>
        <v>41.4</v>
      </c>
      <c r="L42" s="31">
        <f t="shared" si="2"/>
        <v>47.4</v>
      </c>
      <c r="M42" s="32"/>
      <c r="N42" s="33">
        <v>6.9</v>
      </c>
      <c r="O42" s="33">
        <v>7.9</v>
      </c>
    </row>
    <row r="43" spans="1:15" ht="20.25">
      <c r="A43" s="20" t="s">
        <v>64</v>
      </c>
      <c r="B43" s="18"/>
      <c r="C43" s="19"/>
      <c r="D43" s="11">
        <v>1</v>
      </c>
      <c r="E43" s="11">
        <v>2</v>
      </c>
      <c r="F43" s="11">
        <v>7</v>
      </c>
      <c r="G43" s="11">
        <v>12</v>
      </c>
      <c r="H43" s="12">
        <v>22</v>
      </c>
      <c r="I43" s="29">
        <v>1</v>
      </c>
      <c r="J43" s="30">
        <f t="shared" si="0"/>
        <v>22</v>
      </c>
      <c r="K43" s="31">
        <f t="shared" si="1"/>
        <v>6.5</v>
      </c>
      <c r="L43" s="31">
        <f t="shared" si="2"/>
        <v>7.5</v>
      </c>
      <c r="M43" s="32"/>
      <c r="N43" s="33">
        <v>6.5</v>
      </c>
      <c r="O43" s="33">
        <v>7.5</v>
      </c>
    </row>
    <row r="44" spans="1:15" ht="20.25">
      <c r="A44" s="21" t="s">
        <v>65</v>
      </c>
      <c r="B44" s="71" t="s">
        <v>36</v>
      </c>
      <c r="C44" s="68" t="s">
        <v>66</v>
      </c>
      <c r="D44" s="22">
        <v>4</v>
      </c>
      <c r="E44" s="11">
        <v>8</v>
      </c>
      <c r="F44" s="11">
        <v>8</v>
      </c>
      <c r="G44" s="11">
        <v>4</v>
      </c>
      <c r="H44" s="12">
        <v>24</v>
      </c>
      <c r="I44" s="29">
        <v>120</v>
      </c>
      <c r="J44" s="30">
        <f t="shared" ref="J44:J57" si="3">I44*H44</f>
        <v>2880</v>
      </c>
      <c r="K44" s="31">
        <f t="shared" ref="K44:K57" si="4">I44*N44</f>
        <v>876</v>
      </c>
      <c r="L44" s="31">
        <f t="shared" ref="L44:L57" si="5">I44*O44</f>
        <v>960</v>
      </c>
      <c r="M44" s="32"/>
      <c r="N44" s="33">
        <v>7.3</v>
      </c>
      <c r="O44" s="33">
        <v>8</v>
      </c>
    </row>
    <row r="45" spans="1:15" ht="20.25">
      <c r="A45" s="20" t="s">
        <v>67</v>
      </c>
      <c r="B45" s="71"/>
      <c r="C45" s="68"/>
      <c r="D45" s="11">
        <v>24</v>
      </c>
      <c r="E45" s="11"/>
      <c r="F45" s="11"/>
      <c r="G45" s="11"/>
      <c r="H45" s="12">
        <f>D45+E45+F45+G45</f>
        <v>24</v>
      </c>
      <c r="I45" s="29">
        <v>4</v>
      </c>
      <c r="J45" s="30">
        <f t="shared" si="3"/>
        <v>96</v>
      </c>
      <c r="K45" s="31">
        <f t="shared" si="4"/>
        <v>26.8</v>
      </c>
      <c r="L45" s="31">
        <f t="shared" si="5"/>
        <v>30.8</v>
      </c>
      <c r="M45" s="32"/>
      <c r="N45" s="33">
        <v>6.7</v>
      </c>
      <c r="O45" s="33">
        <v>7.7</v>
      </c>
    </row>
    <row r="46" spans="1:15" ht="20.25">
      <c r="A46" s="20" t="s">
        <v>68</v>
      </c>
      <c r="B46" s="71"/>
      <c r="C46" s="68"/>
      <c r="D46" s="11"/>
      <c r="E46" s="11">
        <v>24</v>
      </c>
      <c r="F46" s="11"/>
      <c r="G46" s="11"/>
      <c r="H46" s="12">
        <f>D46+E46+F46+G46</f>
        <v>24</v>
      </c>
      <c r="I46" s="29">
        <v>5</v>
      </c>
      <c r="J46" s="30">
        <f t="shared" si="3"/>
        <v>120</v>
      </c>
      <c r="K46" s="31">
        <f t="shared" si="4"/>
        <v>34.5</v>
      </c>
      <c r="L46" s="31">
        <f t="shared" si="5"/>
        <v>39.5</v>
      </c>
      <c r="M46" s="32"/>
      <c r="N46" s="33">
        <v>6.9</v>
      </c>
      <c r="O46" s="33">
        <v>7.9</v>
      </c>
    </row>
    <row r="47" spans="1:15" ht="20.25">
      <c r="A47" s="20" t="s">
        <v>69</v>
      </c>
      <c r="B47" s="71"/>
      <c r="C47" s="68"/>
      <c r="D47" s="11"/>
      <c r="E47" s="11"/>
      <c r="F47" s="11">
        <v>24</v>
      </c>
      <c r="G47" s="11"/>
      <c r="H47" s="12">
        <f>D47+E47+F47+G47</f>
        <v>24</v>
      </c>
      <c r="I47" s="29">
        <v>7</v>
      </c>
      <c r="J47" s="30">
        <f t="shared" si="3"/>
        <v>168</v>
      </c>
      <c r="K47" s="31">
        <f t="shared" si="4"/>
        <v>48.3</v>
      </c>
      <c r="L47" s="31">
        <f t="shared" si="5"/>
        <v>55.3</v>
      </c>
      <c r="M47" s="32"/>
      <c r="N47" s="33">
        <v>6.9</v>
      </c>
      <c r="O47" s="33">
        <v>7.9</v>
      </c>
    </row>
    <row r="48" spans="1:15" ht="20.25">
      <c r="A48" s="20" t="s">
        <v>70</v>
      </c>
      <c r="B48" s="72"/>
      <c r="C48" s="69"/>
      <c r="D48" s="11">
        <v>3</v>
      </c>
      <c r="E48" s="11">
        <v>19</v>
      </c>
      <c r="F48" s="11">
        <v>2</v>
      </c>
      <c r="G48" s="11"/>
      <c r="H48" s="12">
        <f>D48+E48+F48+G48</f>
        <v>24</v>
      </c>
      <c r="I48" s="29">
        <v>1</v>
      </c>
      <c r="J48" s="30">
        <f t="shared" si="3"/>
        <v>24</v>
      </c>
      <c r="K48" s="31">
        <f t="shared" si="4"/>
        <v>6.9</v>
      </c>
      <c r="L48" s="31">
        <f t="shared" si="5"/>
        <v>7.9</v>
      </c>
      <c r="M48" s="32"/>
      <c r="N48" s="33">
        <v>6.9</v>
      </c>
      <c r="O48" s="33">
        <v>7.9</v>
      </c>
    </row>
    <row r="49" spans="1:15" ht="20.25">
      <c r="A49" s="17" t="s">
        <v>71</v>
      </c>
      <c r="B49" s="71" t="s">
        <v>27</v>
      </c>
      <c r="C49" s="68" t="s">
        <v>66</v>
      </c>
      <c r="D49" s="11">
        <v>4</v>
      </c>
      <c r="E49" s="11">
        <v>8</v>
      </c>
      <c r="F49" s="11">
        <v>8</v>
      </c>
      <c r="G49" s="11">
        <v>4</v>
      </c>
      <c r="H49" s="12">
        <v>24</v>
      </c>
      <c r="I49" s="29">
        <v>86</v>
      </c>
      <c r="J49" s="30">
        <f t="shared" si="3"/>
        <v>2064</v>
      </c>
      <c r="K49" s="31">
        <f t="shared" si="4"/>
        <v>627.79999999999995</v>
      </c>
      <c r="L49" s="31">
        <f t="shared" si="5"/>
        <v>713.8</v>
      </c>
      <c r="M49" s="32"/>
      <c r="N49" s="33">
        <v>7.3</v>
      </c>
      <c r="O49" s="33">
        <v>8.3000000000000007</v>
      </c>
    </row>
    <row r="50" spans="1:15" ht="20.25">
      <c r="A50" s="17" t="s">
        <v>72</v>
      </c>
      <c r="B50" s="71"/>
      <c r="C50" s="68"/>
      <c r="D50" s="11">
        <v>4</v>
      </c>
      <c r="E50" s="11">
        <v>10</v>
      </c>
      <c r="F50" s="11">
        <v>6</v>
      </c>
      <c r="G50" s="11">
        <v>4</v>
      </c>
      <c r="H50" s="12">
        <f>D50+E50+F50+G50</f>
        <v>24</v>
      </c>
      <c r="I50" s="29">
        <v>1</v>
      </c>
      <c r="J50" s="30">
        <f t="shared" si="3"/>
        <v>24</v>
      </c>
      <c r="K50" s="31">
        <f t="shared" si="4"/>
        <v>6.9</v>
      </c>
      <c r="L50" s="31">
        <f t="shared" si="5"/>
        <v>7.9</v>
      </c>
      <c r="M50" s="32"/>
      <c r="N50" s="33">
        <v>6.9</v>
      </c>
      <c r="O50" s="33">
        <v>7.9</v>
      </c>
    </row>
    <row r="51" spans="1:15" ht="20.25">
      <c r="A51" s="17" t="s">
        <v>73</v>
      </c>
      <c r="B51" s="72"/>
      <c r="C51" s="69"/>
      <c r="D51" s="11">
        <v>14</v>
      </c>
      <c r="E51" s="11">
        <v>11</v>
      </c>
      <c r="F51" s="11"/>
      <c r="G51" s="11"/>
      <c r="H51" s="12">
        <f>D51+E51+F51+G51</f>
        <v>25</v>
      </c>
      <c r="I51" s="29">
        <v>1</v>
      </c>
      <c r="J51" s="30">
        <f t="shared" si="3"/>
        <v>25</v>
      </c>
      <c r="K51" s="31">
        <f t="shared" si="4"/>
        <v>7.1</v>
      </c>
      <c r="L51" s="31">
        <f t="shared" si="5"/>
        <v>8.1</v>
      </c>
      <c r="M51" s="32"/>
      <c r="N51" s="33">
        <v>7.1</v>
      </c>
      <c r="O51" s="33">
        <v>8.1</v>
      </c>
    </row>
    <row r="52" spans="1:15" ht="20.25">
      <c r="A52" s="23">
        <v>44939</v>
      </c>
      <c r="B52" s="70" t="s">
        <v>36</v>
      </c>
      <c r="C52" s="68" t="s">
        <v>74</v>
      </c>
      <c r="D52" s="11">
        <v>4</v>
      </c>
      <c r="E52" s="11">
        <v>8</v>
      </c>
      <c r="F52" s="11">
        <v>8</v>
      </c>
      <c r="G52" s="11">
        <v>4</v>
      </c>
      <c r="H52" s="12">
        <v>24</v>
      </c>
      <c r="I52" s="29">
        <v>13</v>
      </c>
      <c r="J52" s="30">
        <f t="shared" si="3"/>
        <v>312</v>
      </c>
      <c r="K52" s="31">
        <f t="shared" si="4"/>
        <v>94.9</v>
      </c>
      <c r="L52" s="31">
        <f t="shared" si="5"/>
        <v>107.9</v>
      </c>
      <c r="M52" s="32"/>
      <c r="N52" s="33">
        <v>7.3</v>
      </c>
      <c r="O52" s="33">
        <v>8.3000000000000007</v>
      </c>
    </row>
    <row r="53" spans="1:15" ht="20.25">
      <c r="A53" s="20" t="s">
        <v>75</v>
      </c>
      <c r="B53" s="71"/>
      <c r="C53" s="68"/>
      <c r="D53" s="11"/>
      <c r="E53" s="11"/>
      <c r="F53" s="11">
        <v>24</v>
      </c>
      <c r="G53" s="11"/>
      <c r="H53" s="12">
        <v>24</v>
      </c>
      <c r="I53" s="29">
        <v>4</v>
      </c>
      <c r="J53" s="30">
        <f t="shared" si="3"/>
        <v>96</v>
      </c>
      <c r="K53" s="31">
        <f t="shared" si="4"/>
        <v>27.6</v>
      </c>
      <c r="L53" s="31">
        <f t="shared" si="5"/>
        <v>31.6</v>
      </c>
      <c r="M53" s="32"/>
      <c r="N53" s="33">
        <v>6.9</v>
      </c>
      <c r="O53" s="33">
        <v>7.9</v>
      </c>
    </row>
    <row r="54" spans="1:15" ht="20.25">
      <c r="A54" s="20" t="s">
        <v>76</v>
      </c>
      <c r="B54" s="71"/>
      <c r="C54" s="68"/>
      <c r="D54" s="11"/>
      <c r="E54" s="11">
        <v>24</v>
      </c>
      <c r="F54" s="11"/>
      <c r="G54" s="11"/>
      <c r="H54" s="12">
        <v>24</v>
      </c>
      <c r="I54" s="29">
        <v>4</v>
      </c>
      <c r="J54" s="30">
        <f t="shared" si="3"/>
        <v>96</v>
      </c>
      <c r="K54" s="31">
        <f t="shared" si="4"/>
        <v>27.6</v>
      </c>
      <c r="L54" s="31">
        <f t="shared" si="5"/>
        <v>31.6</v>
      </c>
      <c r="M54" s="32"/>
      <c r="N54" s="33">
        <v>6.9</v>
      </c>
      <c r="O54" s="33">
        <v>7.9</v>
      </c>
    </row>
    <row r="55" spans="1:15" ht="20.25">
      <c r="A55" s="20" t="s">
        <v>77</v>
      </c>
      <c r="B55" s="71"/>
      <c r="C55" s="68"/>
      <c r="D55" s="11">
        <v>13</v>
      </c>
      <c r="E55" s="11">
        <v>8</v>
      </c>
      <c r="F55" s="11">
        <v>3</v>
      </c>
      <c r="G55" s="11"/>
      <c r="H55" s="12">
        <v>24</v>
      </c>
      <c r="I55" s="29">
        <v>1</v>
      </c>
      <c r="J55" s="30">
        <f t="shared" si="3"/>
        <v>24</v>
      </c>
      <c r="K55" s="31">
        <f t="shared" si="4"/>
        <v>6.9</v>
      </c>
      <c r="L55" s="31">
        <f t="shared" si="5"/>
        <v>7.9</v>
      </c>
      <c r="M55" s="32"/>
      <c r="N55" s="33">
        <v>6.9</v>
      </c>
      <c r="O55" s="33">
        <v>7.9</v>
      </c>
    </row>
    <row r="56" spans="1:15" ht="20.25">
      <c r="A56" s="10" t="s">
        <v>78</v>
      </c>
      <c r="B56" s="71"/>
      <c r="C56" s="68"/>
      <c r="D56" s="11">
        <v>5</v>
      </c>
      <c r="E56" s="11">
        <v>15</v>
      </c>
      <c r="F56" s="11">
        <v>1</v>
      </c>
      <c r="G56" s="11">
        <v>3</v>
      </c>
      <c r="H56" s="12">
        <v>24</v>
      </c>
      <c r="I56" s="29">
        <v>1</v>
      </c>
      <c r="J56" s="30">
        <f t="shared" si="3"/>
        <v>24</v>
      </c>
      <c r="K56" s="31">
        <f t="shared" si="4"/>
        <v>6.9</v>
      </c>
      <c r="L56" s="31">
        <f t="shared" si="5"/>
        <v>7.9</v>
      </c>
      <c r="M56" s="32"/>
      <c r="N56" s="33">
        <v>6.9</v>
      </c>
      <c r="O56" s="33">
        <v>7.9</v>
      </c>
    </row>
    <row r="57" spans="1:15" ht="20.25">
      <c r="A57" s="17" t="s">
        <v>79</v>
      </c>
      <c r="B57" s="72"/>
      <c r="C57" s="69"/>
      <c r="D57" s="11">
        <v>10</v>
      </c>
      <c r="E57" s="11">
        <v>6</v>
      </c>
      <c r="F57" s="11">
        <v>9</v>
      </c>
      <c r="G57" s="11">
        <v>2</v>
      </c>
      <c r="H57" s="12">
        <v>27</v>
      </c>
      <c r="I57" s="29">
        <v>1</v>
      </c>
      <c r="J57" s="30">
        <f t="shared" si="3"/>
        <v>27</v>
      </c>
      <c r="K57" s="31">
        <f t="shared" si="4"/>
        <v>7.6</v>
      </c>
      <c r="L57" s="31">
        <f t="shared" si="5"/>
        <v>8.6</v>
      </c>
      <c r="M57" s="32"/>
      <c r="N57" s="33">
        <v>7.6</v>
      </c>
      <c r="O57" s="33">
        <v>8.6</v>
      </c>
    </row>
    <row r="58" spans="1:15" ht="20.25">
      <c r="A58" s="17" t="s">
        <v>80</v>
      </c>
      <c r="B58" s="65" t="s">
        <v>27</v>
      </c>
      <c r="C58" s="60" t="s">
        <v>74</v>
      </c>
      <c r="D58" s="11">
        <v>4</v>
      </c>
      <c r="E58" s="11">
        <v>8</v>
      </c>
      <c r="F58" s="11">
        <v>8</v>
      </c>
      <c r="G58" s="11">
        <v>4</v>
      </c>
      <c r="H58" s="12">
        <v>24</v>
      </c>
      <c r="I58" s="29">
        <v>20</v>
      </c>
      <c r="J58" s="30">
        <f t="shared" ref="J58:J79" si="6">I58*H58</f>
        <v>480</v>
      </c>
      <c r="K58" s="31">
        <f t="shared" ref="K58:K79" si="7">I58*N58</f>
        <v>146</v>
      </c>
      <c r="L58" s="31">
        <f t="shared" ref="L58:L79" si="8">I58*O58</f>
        <v>166</v>
      </c>
      <c r="M58" s="32"/>
      <c r="N58" s="33">
        <v>7.3</v>
      </c>
      <c r="O58" s="33">
        <v>8.3000000000000007</v>
      </c>
    </row>
    <row r="59" spans="1:15" ht="20.25">
      <c r="A59" s="17" t="s">
        <v>81</v>
      </c>
      <c r="B59" s="65"/>
      <c r="C59" s="60"/>
      <c r="D59" s="11"/>
      <c r="E59" s="11"/>
      <c r="F59" s="11">
        <v>24</v>
      </c>
      <c r="G59" s="11"/>
      <c r="H59" s="12">
        <v>24</v>
      </c>
      <c r="I59" s="29">
        <v>2</v>
      </c>
      <c r="J59" s="30">
        <f t="shared" si="6"/>
        <v>48</v>
      </c>
      <c r="K59" s="31">
        <f t="shared" si="7"/>
        <v>13.8</v>
      </c>
      <c r="L59" s="31">
        <f t="shared" si="8"/>
        <v>15.8</v>
      </c>
      <c r="M59" s="32"/>
      <c r="N59" s="33">
        <v>6.9</v>
      </c>
      <c r="O59" s="33">
        <v>7.9</v>
      </c>
    </row>
    <row r="60" spans="1:15" ht="20.25">
      <c r="A60" s="17" t="s">
        <v>82</v>
      </c>
      <c r="B60" s="65"/>
      <c r="C60" s="60"/>
      <c r="D60" s="11"/>
      <c r="E60" s="11">
        <v>24</v>
      </c>
      <c r="F60" s="11"/>
      <c r="G60" s="11"/>
      <c r="H60" s="12">
        <v>24</v>
      </c>
      <c r="I60" s="29">
        <v>2</v>
      </c>
      <c r="J60" s="30">
        <f t="shared" si="6"/>
        <v>48</v>
      </c>
      <c r="K60" s="31">
        <f t="shared" si="7"/>
        <v>13.8</v>
      </c>
      <c r="L60" s="31">
        <f t="shared" si="8"/>
        <v>15.8</v>
      </c>
      <c r="M60" s="32"/>
      <c r="N60" s="33">
        <v>6.9</v>
      </c>
      <c r="O60" s="33">
        <v>7.9</v>
      </c>
    </row>
    <row r="61" spans="1:15" ht="20.25">
      <c r="A61" s="17" t="s">
        <v>83</v>
      </c>
      <c r="B61" s="65"/>
      <c r="C61" s="60"/>
      <c r="D61" s="11">
        <v>24</v>
      </c>
      <c r="E61" s="11"/>
      <c r="F61" s="11"/>
      <c r="G61" s="11"/>
      <c r="H61" s="12">
        <v>24</v>
      </c>
      <c r="I61" s="29">
        <v>1</v>
      </c>
      <c r="J61" s="30">
        <f t="shared" si="6"/>
        <v>24</v>
      </c>
      <c r="K61" s="31">
        <f t="shared" si="7"/>
        <v>6.7</v>
      </c>
      <c r="L61" s="31">
        <f t="shared" si="8"/>
        <v>7.7</v>
      </c>
      <c r="M61" s="32"/>
      <c r="N61" s="33">
        <v>6.7</v>
      </c>
      <c r="O61" s="33">
        <v>7.7</v>
      </c>
    </row>
    <row r="62" spans="1:15" ht="20.25">
      <c r="A62" s="17" t="s">
        <v>84</v>
      </c>
      <c r="B62" s="65"/>
      <c r="C62" s="60"/>
      <c r="D62" s="11"/>
      <c r="E62" s="11">
        <v>3</v>
      </c>
      <c r="F62" s="11">
        <v>21</v>
      </c>
      <c r="G62" s="11"/>
      <c r="H62" s="12">
        <v>24</v>
      </c>
      <c r="I62" s="29">
        <v>1</v>
      </c>
      <c r="J62" s="30">
        <f t="shared" si="6"/>
        <v>24</v>
      </c>
      <c r="K62" s="31">
        <f t="shared" si="7"/>
        <v>6.9</v>
      </c>
      <c r="L62" s="31">
        <f t="shared" si="8"/>
        <v>7.9</v>
      </c>
      <c r="M62" s="32"/>
      <c r="N62" s="33">
        <v>6.9</v>
      </c>
      <c r="O62" s="33">
        <v>7.9</v>
      </c>
    </row>
    <row r="63" spans="1:15" ht="20.25">
      <c r="A63" s="17" t="s">
        <v>85</v>
      </c>
      <c r="B63" s="65"/>
      <c r="C63" s="60"/>
      <c r="D63" s="11">
        <v>1</v>
      </c>
      <c r="E63" s="11">
        <v>15</v>
      </c>
      <c r="F63" s="11">
        <v>8</v>
      </c>
      <c r="G63" s="11"/>
      <c r="H63" s="12">
        <v>24</v>
      </c>
      <c r="I63" s="29">
        <v>1</v>
      </c>
      <c r="J63" s="30">
        <f t="shared" si="6"/>
        <v>24</v>
      </c>
      <c r="K63" s="31">
        <f t="shared" si="7"/>
        <v>6.9</v>
      </c>
      <c r="L63" s="31">
        <f t="shared" si="8"/>
        <v>7.9</v>
      </c>
      <c r="M63" s="32"/>
      <c r="N63" s="33">
        <v>6.9</v>
      </c>
      <c r="O63" s="33">
        <v>7.9</v>
      </c>
    </row>
    <row r="64" spans="1:15" ht="20.25">
      <c r="A64" s="20" t="s">
        <v>86</v>
      </c>
      <c r="B64" s="71" t="s">
        <v>27</v>
      </c>
      <c r="C64" s="68" t="s">
        <v>87</v>
      </c>
      <c r="D64" s="11">
        <v>4</v>
      </c>
      <c r="E64" s="11">
        <v>8</v>
      </c>
      <c r="F64" s="11">
        <v>8</v>
      </c>
      <c r="G64" s="11">
        <v>4</v>
      </c>
      <c r="H64" s="12">
        <v>24</v>
      </c>
      <c r="I64" s="29">
        <v>40</v>
      </c>
      <c r="J64" s="30">
        <f t="shared" si="6"/>
        <v>960</v>
      </c>
      <c r="K64" s="31">
        <f t="shared" si="7"/>
        <v>292</v>
      </c>
      <c r="L64" s="31">
        <f t="shared" si="8"/>
        <v>332</v>
      </c>
      <c r="M64" s="32"/>
      <c r="N64" s="33">
        <v>7.3</v>
      </c>
      <c r="O64" s="33">
        <v>8.3000000000000007</v>
      </c>
    </row>
    <row r="65" spans="1:15" ht="20.25">
      <c r="A65" s="20" t="s">
        <v>88</v>
      </c>
      <c r="B65" s="71"/>
      <c r="C65" s="68"/>
      <c r="D65" s="11"/>
      <c r="E65" s="11">
        <v>24</v>
      </c>
      <c r="F65" s="11"/>
      <c r="G65" s="11"/>
      <c r="H65" s="12">
        <f>D65+E65+F65+G65</f>
        <v>24</v>
      </c>
      <c r="I65" s="29">
        <v>2</v>
      </c>
      <c r="J65" s="30">
        <f t="shared" si="6"/>
        <v>48</v>
      </c>
      <c r="K65" s="31">
        <f t="shared" si="7"/>
        <v>13.8</v>
      </c>
      <c r="L65" s="31">
        <f t="shared" si="8"/>
        <v>15.8</v>
      </c>
      <c r="M65" s="32"/>
      <c r="N65" s="33">
        <v>6.9</v>
      </c>
      <c r="O65" s="33">
        <v>7.9</v>
      </c>
    </row>
    <row r="66" spans="1:15" ht="20.25">
      <c r="A66" s="20" t="s">
        <v>34</v>
      </c>
      <c r="B66" s="71"/>
      <c r="C66" s="68"/>
      <c r="D66" s="11"/>
      <c r="E66" s="11"/>
      <c r="F66" s="11">
        <v>24</v>
      </c>
      <c r="G66" s="11"/>
      <c r="H66" s="12">
        <f>D66+E66+F66+G66</f>
        <v>24</v>
      </c>
      <c r="I66" s="29">
        <v>1</v>
      </c>
      <c r="J66" s="30">
        <f t="shared" si="6"/>
        <v>24</v>
      </c>
      <c r="K66" s="31">
        <f t="shared" si="7"/>
        <v>6.9</v>
      </c>
      <c r="L66" s="31">
        <f t="shared" si="8"/>
        <v>7.9</v>
      </c>
      <c r="M66" s="32"/>
      <c r="N66" s="33">
        <v>6.9</v>
      </c>
      <c r="O66" s="33">
        <v>7.9</v>
      </c>
    </row>
    <row r="67" spans="1:15" ht="20.25">
      <c r="A67" s="20" t="s">
        <v>89</v>
      </c>
      <c r="B67" s="72"/>
      <c r="C67" s="69"/>
      <c r="D67" s="11">
        <v>10</v>
      </c>
      <c r="E67" s="11"/>
      <c r="F67" s="11">
        <v>14</v>
      </c>
      <c r="G67" s="11"/>
      <c r="H67" s="12">
        <f>D67+E67+F67+G67</f>
        <v>24</v>
      </c>
      <c r="I67" s="29">
        <v>1</v>
      </c>
      <c r="J67" s="30">
        <f t="shared" si="6"/>
        <v>24</v>
      </c>
      <c r="K67" s="31">
        <f t="shared" si="7"/>
        <v>6.9</v>
      </c>
      <c r="L67" s="31">
        <f t="shared" si="8"/>
        <v>7.9</v>
      </c>
      <c r="M67" s="32"/>
      <c r="N67" s="33">
        <v>6.9</v>
      </c>
      <c r="O67" s="33">
        <v>7.9</v>
      </c>
    </row>
    <row r="68" spans="1:15" ht="20.25">
      <c r="A68" s="20" t="s">
        <v>90</v>
      </c>
      <c r="B68" s="71" t="s">
        <v>36</v>
      </c>
      <c r="C68" s="68" t="s">
        <v>87</v>
      </c>
      <c r="D68" s="11">
        <v>4</v>
      </c>
      <c r="E68" s="11">
        <v>8</v>
      </c>
      <c r="F68" s="11">
        <v>8</v>
      </c>
      <c r="G68" s="11">
        <v>4</v>
      </c>
      <c r="H68" s="12">
        <v>24</v>
      </c>
      <c r="I68" s="29">
        <v>38</v>
      </c>
      <c r="J68" s="30">
        <f t="shared" si="6"/>
        <v>912</v>
      </c>
      <c r="K68" s="31">
        <f t="shared" si="7"/>
        <v>277.39999999999998</v>
      </c>
      <c r="L68" s="31">
        <f t="shared" si="8"/>
        <v>315.39999999999998</v>
      </c>
      <c r="M68" s="32"/>
      <c r="N68" s="33">
        <v>7.3</v>
      </c>
      <c r="O68" s="33">
        <v>8.3000000000000007</v>
      </c>
    </row>
    <row r="69" spans="1:15" ht="20.25">
      <c r="A69" s="20" t="s">
        <v>91</v>
      </c>
      <c r="B69" s="71"/>
      <c r="C69" s="68"/>
      <c r="D69" s="11"/>
      <c r="E69" s="11">
        <v>24</v>
      </c>
      <c r="F69" s="11"/>
      <c r="G69" s="11"/>
      <c r="H69" s="12">
        <f>D69+E69+F69+G69</f>
        <v>24</v>
      </c>
      <c r="I69" s="29">
        <v>5</v>
      </c>
      <c r="J69" s="30">
        <f t="shared" si="6"/>
        <v>120</v>
      </c>
      <c r="K69" s="31">
        <f t="shared" si="7"/>
        <v>34.5</v>
      </c>
      <c r="L69" s="31">
        <f t="shared" si="8"/>
        <v>39.5</v>
      </c>
      <c r="M69" s="32"/>
      <c r="N69" s="33">
        <v>6.9</v>
      </c>
      <c r="O69" s="33">
        <v>7.9</v>
      </c>
    </row>
    <row r="70" spans="1:15" ht="20.25">
      <c r="A70" s="20" t="s">
        <v>92</v>
      </c>
      <c r="B70" s="71"/>
      <c r="C70" s="68"/>
      <c r="D70" s="11"/>
      <c r="E70" s="11"/>
      <c r="F70" s="11">
        <v>24</v>
      </c>
      <c r="G70" s="11"/>
      <c r="H70" s="12">
        <f>D70+E70+F70+G70</f>
        <v>24</v>
      </c>
      <c r="I70" s="29">
        <v>3</v>
      </c>
      <c r="J70" s="30">
        <f t="shared" si="6"/>
        <v>72</v>
      </c>
      <c r="K70" s="31">
        <f t="shared" si="7"/>
        <v>20.7</v>
      </c>
      <c r="L70" s="31">
        <f t="shared" si="8"/>
        <v>23.7</v>
      </c>
      <c r="M70" s="32"/>
      <c r="N70" s="33">
        <v>6.9</v>
      </c>
      <c r="O70" s="33">
        <v>7.9</v>
      </c>
    </row>
    <row r="71" spans="1:15" ht="20.25">
      <c r="A71" s="20" t="s">
        <v>54</v>
      </c>
      <c r="B71" s="71"/>
      <c r="C71" s="68"/>
      <c r="D71" s="11">
        <v>5</v>
      </c>
      <c r="E71" s="11"/>
      <c r="F71" s="11">
        <v>19</v>
      </c>
      <c r="G71" s="11"/>
      <c r="H71" s="12">
        <f>D71+E71+F71+G71</f>
        <v>24</v>
      </c>
      <c r="I71" s="29">
        <v>1</v>
      </c>
      <c r="J71" s="30">
        <f t="shared" si="6"/>
        <v>24</v>
      </c>
      <c r="K71" s="31">
        <f t="shared" si="7"/>
        <v>6.9</v>
      </c>
      <c r="L71" s="31">
        <f t="shared" si="8"/>
        <v>7.9</v>
      </c>
      <c r="M71" s="32"/>
      <c r="N71" s="33">
        <v>6.9</v>
      </c>
      <c r="O71" s="33">
        <v>7.9</v>
      </c>
    </row>
    <row r="72" spans="1:15" ht="20.25">
      <c r="A72" s="20" t="s">
        <v>93</v>
      </c>
      <c r="B72" s="72"/>
      <c r="C72" s="69"/>
      <c r="D72" s="11">
        <v>3</v>
      </c>
      <c r="E72" s="11">
        <v>16</v>
      </c>
      <c r="F72" s="11">
        <v>4</v>
      </c>
      <c r="G72" s="11">
        <v>2</v>
      </c>
      <c r="H72" s="12">
        <f>D72+E72+F72+G72</f>
        <v>25</v>
      </c>
      <c r="I72" s="29">
        <v>1</v>
      </c>
      <c r="J72" s="30">
        <f t="shared" si="6"/>
        <v>25</v>
      </c>
      <c r="K72" s="31">
        <f t="shared" si="7"/>
        <v>7.1</v>
      </c>
      <c r="L72" s="31">
        <f t="shared" si="8"/>
        <v>8.1</v>
      </c>
      <c r="M72" s="32"/>
      <c r="N72" s="33">
        <v>7.1</v>
      </c>
      <c r="O72" s="33">
        <v>8.1</v>
      </c>
    </row>
    <row r="73" spans="1:15" ht="20.25">
      <c r="A73" s="34">
        <v>44955</v>
      </c>
      <c r="B73" s="71" t="s">
        <v>36</v>
      </c>
      <c r="C73" s="68" t="s">
        <v>94</v>
      </c>
      <c r="D73" s="11">
        <v>4</v>
      </c>
      <c r="E73" s="11">
        <v>8</v>
      </c>
      <c r="F73" s="11">
        <v>8</v>
      </c>
      <c r="G73" s="11">
        <v>4</v>
      </c>
      <c r="H73" s="12">
        <v>24</v>
      </c>
      <c r="I73" s="29">
        <v>29</v>
      </c>
      <c r="J73" s="30">
        <f t="shared" si="6"/>
        <v>696</v>
      </c>
      <c r="K73" s="31">
        <f t="shared" si="7"/>
        <v>211.7</v>
      </c>
      <c r="L73" s="31">
        <f t="shared" si="8"/>
        <v>240.7</v>
      </c>
      <c r="M73" s="32"/>
      <c r="N73" s="33">
        <v>7.3</v>
      </c>
      <c r="O73" s="33">
        <v>8.3000000000000007</v>
      </c>
    </row>
    <row r="74" spans="1:15" ht="20.25">
      <c r="A74" s="20" t="s">
        <v>38</v>
      </c>
      <c r="B74" s="71"/>
      <c r="C74" s="68"/>
      <c r="D74" s="11"/>
      <c r="E74" s="11">
        <v>24</v>
      </c>
      <c r="F74" s="11"/>
      <c r="G74" s="11"/>
      <c r="H74" s="12">
        <v>24</v>
      </c>
      <c r="I74" s="29">
        <v>2</v>
      </c>
      <c r="J74" s="30">
        <f t="shared" si="6"/>
        <v>48</v>
      </c>
      <c r="K74" s="31">
        <f t="shared" si="7"/>
        <v>13.8</v>
      </c>
      <c r="L74" s="31">
        <f t="shared" si="8"/>
        <v>15.8</v>
      </c>
      <c r="M74" s="32"/>
      <c r="N74" s="33">
        <v>6.9</v>
      </c>
      <c r="O74" s="33">
        <v>7.9</v>
      </c>
    </row>
    <row r="75" spans="1:15" ht="20.25">
      <c r="A75" s="20" t="s">
        <v>95</v>
      </c>
      <c r="B75" s="71"/>
      <c r="C75" s="68"/>
      <c r="D75" s="11"/>
      <c r="E75" s="11"/>
      <c r="F75" s="11">
        <v>24</v>
      </c>
      <c r="G75" s="11"/>
      <c r="H75" s="12">
        <v>24</v>
      </c>
      <c r="I75" s="29">
        <v>2</v>
      </c>
      <c r="J75" s="30">
        <f t="shared" si="6"/>
        <v>48</v>
      </c>
      <c r="K75" s="31">
        <f t="shared" si="7"/>
        <v>13.8</v>
      </c>
      <c r="L75" s="31">
        <f t="shared" si="8"/>
        <v>15.8</v>
      </c>
      <c r="M75" s="32"/>
      <c r="N75" s="33">
        <v>6.9</v>
      </c>
      <c r="O75" s="33">
        <v>7.9</v>
      </c>
    </row>
    <row r="76" spans="1:15" ht="20.25">
      <c r="A76" s="20" t="s">
        <v>41</v>
      </c>
      <c r="B76" s="71"/>
      <c r="C76" s="68"/>
      <c r="D76" s="11"/>
      <c r="E76" s="11"/>
      <c r="F76" s="11"/>
      <c r="G76" s="11">
        <v>24</v>
      </c>
      <c r="H76" s="12">
        <v>24</v>
      </c>
      <c r="I76" s="29">
        <v>1</v>
      </c>
      <c r="J76" s="30">
        <f t="shared" si="6"/>
        <v>24</v>
      </c>
      <c r="K76" s="31">
        <f t="shared" si="7"/>
        <v>7.3</v>
      </c>
      <c r="L76" s="31">
        <f t="shared" si="8"/>
        <v>8.3000000000000007</v>
      </c>
      <c r="M76" s="32"/>
      <c r="N76" s="33">
        <v>7.3</v>
      </c>
      <c r="O76" s="33">
        <v>8.3000000000000007</v>
      </c>
    </row>
    <row r="77" spans="1:15" ht="20.25">
      <c r="A77" s="20" t="s">
        <v>96</v>
      </c>
      <c r="B77" s="72"/>
      <c r="C77" s="69"/>
      <c r="D77" s="11">
        <v>2</v>
      </c>
      <c r="E77" s="11"/>
      <c r="F77" s="11">
        <v>22</v>
      </c>
      <c r="G77" s="11"/>
      <c r="H77" s="12">
        <v>24</v>
      </c>
      <c r="I77" s="29">
        <v>1</v>
      </c>
      <c r="J77" s="30">
        <f t="shared" si="6"/>
        <v>24</v>
      </c>
      <c r="K77" s="31">
        <f t="shared" si="7"/>
        <v>6.9</v>
      </c>
      <c r="L77" s="31">
        <f t="shared" si="8"/>
        <v>7.9</v>
      </c>
      <c r="M77" s="32"/>
      <c r="N77" s="33">
        <v>6.9</v>
      </c>
      <c r="O77" s="33">
        <v>7.9</v>
      </c>
    </row>
    <row r="78" spans="1:15" ht="40.5">
      <c r="A78" s="35">
        <v>44957</v>
      </c>
      <c r="B78" s="15" t="s">
        <v>27</v>
      </c>
      <c r="C78" s="16" t="s">
        <v>94</v>
      </c>
      <c r="D78" s="11">
        <v>4</v>
      </c>
      <c r="E78" s="11">
        <v>8</v>
      </c>
      <c r="F78" s="11">
        <v>8</v>
      </c>
      <c r="G78" s="11">
        <v>4</v>
      </c>
      <c r="H78" s="12">
        <v>24</v>
      </c>
      <c r="I78" s="29">
        <v>31</v>
      </c>
      <c r="J78" s="30">
        <f t="shared" si="6"/>
        <v>744</v>
      </c>
      <c r="K78" s="31">
        <f t="shared" si="7"/>
        <v>226.3</v>
      </c>
      <c r="L78" s="31">
        <f t="shared" si="8"/>
        <v>257.3</v>
      </c>
      <c r="M78" s="32"/>
      <c r="N78" s="33">
        <v>7.3</v>
      </c>
      <c r="O78" s="33">
        <v>8.3000000000000007</v>
      </c>
    </row>
    <row r="79" spans="1:15" ht="20.25">
      <c r="A79" s="78" t="s">
        <v>97</v>
      </c>
      <c r="B79" s="65" t="s">
        <v>98</v>
      </c>
      <c r="C79" s="65"/>
      <c r="D79" s="36">
        <v>1</v>
      </c>
      <c r="E79" s="11">
        <v>13</v>
      </c>
      <c r="F79" s="11"/>
      <c r="G79" s="11">
        <v>1</v>
      </c>
      <c r="H79" s="61">
        <v>24</v>
      </c>
      <c r="I79" s="64">
        <v>1</v>
      </c>
      <c r="J79" s="67">
        <f t="shared" si="6"/>
        <v>24</v>
      </c>
      <c r="K79" s="58">
        <f t="shared" si="7"/>
        <v>6.9</v>
      </c>
      <c r="L79" s="58">
        <f t="shared" si="8"/>
        <v>7.9</v>
      </c>
      <c r="M79" s="56"/>
      <c r="N79" s="54">
        <v>6.9</v>
      </c>
      <c r="O79" s="54">
        <v>7.9</v>
      </c>
    </row>
    <row r="80" spans="1:15" ht="20.25">
      <c r="A80" s="79"/>
      <c r="B80" s="65" t="s">
        <v>99</v>
      </c>
      <c r="C80" s="65"/>
      <c r="D80" s="36">
        <v>1</v>
      </c>
      <c r="E80" s="11">
        <v>2</v>
      </c>
      <c r="F80" s="11">
        <v>3</v>
      </c>
      <c r="G80" s="11">
        <v>3</v>
      </c>
      <c r="H80" s="61"/>
      <c r="I80" s="64"/>
      <c r="J80" s="67"/>
      <c r="K80" s="58"/>
      <c r="L80" s="58"/>
      <c r="M80" s="56"/>
      <c r="N80" s="54"/>
      <c r="O80" s="54"/>
    </row>
    <row r="81" spans="1:15" ht="20.25">
      <c r="A81" s="80" t="s">
        <v>97</v>
      </c>
      <c r="B81" s="65" t="s">
        <v>100</v>
      </c>
      <c r="C81" s="65"/>
      <c r="D81" s="11">
        <v>10</v>
      </c>
      <c r="E81" s="11">
        <v>1</v>
      </c>
      <c r="F81" s="11"/>
      <c r="G81" s="11">
        <v>2</v>
      </c>
      <c r="H81" s="61">
        <v>20</v>
      </c>
      <c r="I81" s="64">
        <v>1</v>
      </c>
      <c r="J81" s="67">
        <f>I81*H81</f>
        <v>20</v>
      </c>
      <c r="K81" s="58">
        <f>I81*N81</f>
        <v>5.4</v>
      </c>
      <c r="L81" s="58">
        <f>I81*O81</f>
        <v>6.4</v>
      </c>
      <c r="M81" s="56"/>
      <c r="N81" s="54">
        <v>5.4</v>
      </c>
      <c r="O81" s="54">
        <v>6.4</v>
      </c>
    </row>
    <row r="82" spans="1:15" ht="20.25">
      <c r="A82" s="80"/>
      <c r="B82" s="65" t="s">
        <v>101</v>
      </c>
      <c r="C82" s="65"/>
      <c r="D82" s="11"/>
      <c r="E82" s="11">
        <v>5</v>
      </c>
      <c r="F82" s="11">
        <v>1</v>
      </c>
      <c r="G82" s="11">
        <v>1</v>
      </c>
      <c r="H82" s="61"/>
      <c r="I82" s="64"/>
      <c r="J82" s="67"/>
      <c r="K82" s="58"/>
      <c r="L82" s="58"/>
      <c r="M82" s="56"/>
      <c r="N82" s="54"/>
      <c r="O82" s="54"/>
    </row>
    <row r="83" spans="1:15" ht="22.5">
      <c r="A83" s="73"/>
      <c r="B83" s="74"/>
      <c r="C83" s="75"/>
      <c r="D83" s="75"/>
      <c r="E83" s="75"/>
      <c r="F83" s="75"/>
      <c r="G83" s="75"/>
      <c r="H83" s="76"/>
      <c r="I83" s="30">
        <f>SUM(I10:I82)</f>
        <v>651</v>
      </c>
      <c r="J83" s="44">
        <f>SUM(J10:J78)</f>
        <v>15573</v>
      </c>
      <c r="K83" s="45">
        <f>SUM(K10:K78)</f>
        <v>4679.2</v>
      </c>
      <c r="L83" s="45">
        <f>SUM(L10:L78)</f>
        <v>5292.2</v>
      </c>
      <c r="M83" s="46"/>
      <c r="N83" s="47"/>
      <c r="O83" s="47"/>
    </row>
    <row r="84" spans="1:15" ht="15.75">
      <c r="A84" s="37"/>
      <c r="B84" s="37"/>
      <c r="C84" s="37"/>
      <c r="D84" s="38"/>
      <c r="E84" s="38"/>
      <c r="F84" s="37"/>
      <c r="G84" s="38"/>
      <c r="H84" s="37"/>
      <c r="I84" s="37"/>
      <c r="J84" s="48"/>
      <c r="K84" s="49"/>
      <c r="L84" s="50"/>
      <c r="M84" s="51"/>
      <c r="N84" s="27"/>
      <c r="O84" s="27"/>
    </row>
    <row r="85" spans="1:15" ht="17.25">
      <c r="A85" s="39"/>
      <c r="B85" s="40"/>
      <c r="C85" s="77"/>
      <c r="D85" s="77"/>
      <c r="E85" s="77"/>
      <c r="F85" s="77"/>
      <c r="G85" s="77"/>
      <c r="H85" s="40"/>
      <c r="I85" s="40"/>
      <c r="J85" s="40"/>
      <c r="K85" s="40"/>
      <c r="L85" s="40"/>
      <c r="M85" s="40"/>
      <c r="N85" s="40"/>
      <c r="O85" s="40"/>
    </row>
    <row r="86" spans="1:15" ht="17.25">
      <c r="A86" s="39"/>
      <c r="B86" s="39"/>
      <c r="C86" s="39"/>
      <c r="D86" s="39"/>
      <c r="E86" s="39"/>
      <c r="F86" s="41"/>
      <c r="G86" s="42"/>
      <c r="H86" s="42"/>
      <c r="I86" s="52"/>
      <c r="J86" s="53"/>
      <c r="K86" s="40"/>
      <c r="L86" s="40"/>
      <c r="M86" s="40"/>
      <c r="N86" s="40"/>
      <c r="O86" s="40"/>
    </row>
    <row r="87" spans="1:15" ht="17.25">
      <c r="A87" s="40"/>
      <c r="B87" s="40"/>
      <c r="C87" s="40"/>
      <c r="D87" s="40"/>
      <c r="E87" s="40"/>
      <c r="F87" s="40"/>
      <c r="G87" s="40"/>
      <c r="H87" s="42"/>
      <c r="I87" s="52"/>
      <c r="J87" s="53"/>
      <c r="K87" s="40"/>
      <c r="L87" s="40"/>
      <c r="M87" s="40"/>
      <c r="N87" s="40"/>
      <c r="O87" s="40"/>
    </row>
    <row r="88" spans="1:15" ht="17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</sheetData>
  <mergeCells count="78">
    <mergeCell ref="A1:M1"/>
    <mergeCell ref="H2:J2"/>
    <mergeCell ref="K2:M2"/>
    <mergeCell ref="A3:B3"/>
    <mergeCell ref="C3:E3"/>
    <mergeCell ref="H3:J3"/>
    <mergeCell ref="K3:L3"/>
    <mergeCell ref="A4:B4"/>
    <mergeCell ref="C4:E4"/>
    <mergeCell ref="H4:J4"/>
    <mergeCell ref="K4:L4"/>
    <mergeCell ref="A5:B5"/>
    <mergeCell ref="C5:G5"/>
    <mergeCell ref="H5:J5"/>
    <mergeCell ref="K5:L5"/>
    <mergeCell ref="K6:L6"/>
    <mergeCell ref="B73:B77"/>
    <mergeCell ref="C10:C14"/>
    <mergeCell ref="C17:C21"/>
    <mergeCell ref="C23:C27"/>
    <mergeCell ref="C28:C34"/>
    <mergeCell ref="C35:C39"/>
    <mergeCell ref="H7:J7"/>
    <mergeCell ref="K7:L7"/>
    <mergeCell ref="B52:B57"/>
    <mergeCell ref="B58:B63"/>
    <mergeCell ref="A6:B6"/>
    <mergeCell ref="C6:G6"/>
    <mergeCell ref="H6:J6"/>
    <mergeCell ref="B44:B48"/>
    <mergeCell ref="B49:B51"/>
    <mergeCell ref="C40:C42"/>
    <mergeCell ref="C44:C48"/>
    <mergeCell ref="C49:C51"/>
    <mergeCell ref="A83:H83"/>
    <mergeCell ref="C85:G85"/>
    <mergeCell ref="A79:A80"/>
    <mergeCell ref="A81:A82"/>
    <mergeCell ref="B79:C79"/>
    <mergeCell ref="B80:C80"/>
    <mergeCell ref="J8:J9"/>
    <mergeCell ref="J79:J80"/>
    <mergeCell ref="J81:J82"/>
    <mergeCell ref="C64:C67"/>
    <mergeCell ref="C68:C72"/>
    <mergeCell ref="C73:C77"/>
    <mergeCell ref="H8:H9"/>
    <mergeCell ref="H79:H80"/>
    <mergeCell ref="C52:C57"/>
    <mergeCell ref="D8:G8"/>
    <mergeCell ref="C58:C63"/>
    <mergeCell ref="H81:H82"/>
    <mergeCell ref="I8:I9"/>
    <mergeCell ref="I79:I80"/>
    <mergeCell ref="I81:I82"/>
    <mergeCell ref="B81:C81"/>
    <mergeCell ref="B82:C82"/>
    <mergeCell ref="B10:B14"/>
    <mergeCell ref="B17:B21"/>
    <mergeCell ref="B23:B27"/>
    <mergeCell ref="B28:B34"/>
    <mergeCell ref="B64:B67"/>
    <mergeCell ref="B68:B72"/>
    <mergeCell ref="B35:B39"/>
    <mergeCell ref="B40:B42"/>
    <mergeCell ref="K8:K9"/>
    <mergeCell ref="K79:K80"/>
    <mergeCell ref="K81:K82"/>
    <mergeCell ref="L8:L9"/>
    <mergeCell ref="L79:L80"/>
    <mergeCell ref="L81:L82"/>
    <mergeCell ref="O79:O80"/>
    <mergeCell ref="O81:O82"/>
    <mergeCell ref="M13:M14"/>
    <mergeCell ref="M79:M80"/>
    <mergeCell ref="M81:M82"/>
    <mergeCell ref="N79:N80"/>
    <mergeCell ref="N81:N82"/>
  </mergeCells>
  <phoneticPr fontId="0" type="noConversion"/>
  <pageMargins left="0" right="0" top="0" bottom="0" header="0" footer="0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VEST PACKING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2023-08-17T08:59:00Z</dcterms:created>
  <dcterms:modified xsi:type="dcterms:W3CDTF">2024-01-27T09:45:24Z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6757526A2B534E93B79A25BB29D34695_13</vt:lpwstr>
  </property>
  <property fmtid="{D5CDD505-2E9C-101B-9397-08002B2CF9AE}" pid="3" name="KSOProductBuildVer">
    <vt:lpwstr>2052-12.1.0.16120</vt:lpwstr>
  </property>
</Properties>
</file>